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Anahit.Hamzyan\Desktop\"/>
    </mc:Choice>
  </mc:AlternateContent>
  <bookViews>
    <workbookView xWindow="-15" yWindow="525" windowWidth="16605" windowHeight="8085"/>
  </bookViews>
  <sheets>
    <sheet name="Հավելված 3 մաս 4" sheetId="28" r:id="rId1"/>
    <sheet name="Հավելված 3 մաս 2" sheetId="29" r:id="rId2"/>
    <sheet name="Հավելված 3 մաս3" sheetId="30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</externalReferences>
  <definedNames>
    <definedName name="AgencyCode">#REF!</definedName>
    <definedName name="AgencyName">#REF!</definedName>
    <definedName name="Functional1">#REF!</definedName>
    <definedName name="PANature">#REF!</definedName>
    <definedName name="PAType">#REF!</definedName>
    <definedName name="Performance2">#REF!</definedName>
    <definedName name="PerformanceType">#REF!</definedName>
  </definedNames>
  <calcPr calcId="162913"/>
</workbook>
</file>

<file path=xl/calcChain.xml><?xml version="1.0" encoding="utf-8"?>
<calcChain xmlns="http://schemas.openxmlformats.org/spreadsheetml/2006/main">
  <c r="F1656" i="28" l="1"/>
  <c r="G1656" i="28"/>
  <c r="H1656" i="28"/>
  <c r="I1656" i="28"/>
  <c r="F2816" i="28" l="1"/>
  <c r="G2816" i="28"/>
  <c r="H2816" i="28"/>
  <c r="I2816" i="28"/>
  <c r="F2746" i="28" l="1"/>
  <c r="G2746" i="28"/>
  <c r="H2746" i="28"/>
  <c r="I2746" i="28"/>
  <c r="F2723" i="28"/>
  <c r="G2723" i="28"/>
  <c r="H2723" i="28"/>
  <c r="F2617" i="28"/>
  <c r="G2617" i="28"/>
  <c r="H2617" i="28"/>
  <c r="F2595" i="28"/>
  <c r="G2595" i="28"/>
  <c r="H2595" i="28"/>
  <c r="F2548" i="28"/>
  <c r="G2548" i="28"/>
  <c r="H2548" i="28"/>
  <c r="F2525" i="28"/>
  <c r="G2525" i="28"/>
  <c r="H2525" i="28"/>
  <c r="E82" i="29"/>
  <c r="I2723" i="28"/>
  <c r="I2617" i="28"/>
  <c r="I2595" i="28"/>
  <c r="I2548" i="28"/>
  <c r="I2525" i="28"/>
  <c r="I478" i="29"/>
  <c r="E454" i="29"/>
  <c r="E1767" i="28"/>
  <c r="F1767" i="28"/>
  <c r="G1767" i="28"/>
  <c r="H1767" i="28"/>
  <c r="D1767" i="28"/>
  <c r="I1767" i="28"/>
  <c r="J460" i="29" l="1"/>
  <c r="K460" i="29"/>
  <c r="C162" i="28" l="1"/>
  <c r="C161" i="28"/>
  <c r="C160" i="28"/>
  <c r="C144" i="28"/>
  <c r="C143" i="28"/>
  <c r="C142" i="28"/>
  <c r="C132" i="28"/>
  <c r="C131" i="28"/>
  <c r="C130" i="28"/>
  <c r="C119" i="28"/>
  <c r="C118" i="28"/>
  <c r="C117" i="28"/>
  <c r="C106" i="28"/>
  <c r="C105" i="28"/>
  <c r="C93" i="28"/>
  <c r="C92" i="28"/>
  <c r="C91" i="28"/>
  <c r="C80" i="28"/>
  <c r="C79" i="28"/>
  <c r="C78" i="28"/>
  <c r="C61" i="28"/>
  <c r="C60" i="28"/>
  <c r="C59" i="28"/>
  <c r="C46" i="28"/>
  <c r="C45" i="28"/>
  <c r="C34" i="28"/>
  <c r="C33" i="28"/>
  <c r="C32" i="28"/>
  <c r="C21" i="28"/>
  <c r="C20" i="28"/>
  <c r="C19" i="28"/>
  <c r="C1954" i="28"/>
  <c r="C1972" i="28" s="1"/>
  <c r="C1991" i="28" s="1"/>
  <c r="C2008" i="28" s="1"/>
  <c r="C2027" i="28" s="1"/>
  <c r="C2043" i="28" s="1"/>
  <c r="C2062" i="28" s="1"/>
  <c r="C2079" i="28" s="1"/>
  <c r="C2097" i="28" s="1"/>
  <c r="C2115" i="28" s="1"/>
  <c r="C2131" i="28" s="1"/>
  <c r="C2146" i="28" s="1"/>
  <c r="C2164" i="28" s="1"/>
  <c r="E2229" i="28" l="1"/>
  <c r="F2229" i="28"/>
  <c r="G2229" i="28"/>
  <c r="H2229" i="28"/>
  <c r="I2229" i="28"/>
  <c r="J2229" i="28"/>
  <c r="K2229" i="28"/>
  <c r="D2229" i="28"/>
  <c r="D611" i="29" l="1"/>
  <c r="E446" i="29"/>
  <c r="F446" i="29"/>
  <c r="G446" i="29"/>
  <c r="H446" i="29"/>
  <c r="I446" i="29"/>
  <c r="J446" i="29"/>
  <c r="K446" i="29"/>
  <c r="D446" i="29"/>
  <c r="J2447" i="28"/>
  <c r="E2447" i="28"/>
  <c r="F2447" i="28"/>
  <c r="G2447" i="28"/>
  <c r="H2447" i="28"/>
  <c r="I2447" i="28"/>
  <c r="K2447" i="28"/>
  <c r="D2447" i="28"/>
  <c r="J383" i="29" l="1"/>
  <c r="K383" i="29"/>
  <c r="J364" i="29"/>
  <c r="K364" i="29"/>
  <c r="F205" i="29" l="1"/>
  <c r="G205" i="29"/>
  <c r="H205" i="29"/>
  <c r="J205" i="29"/>
  <c r="K205" i="29"/>
  <c r="D2933" i="28" l="1"/>
  <c r="E2933" i="28"/>
  <c r="F2933" i="28"/>
  <c r="G2933" i="28"/>
  <c r="H2933" i="28"/>
  <c r="I2933" i="28"/>
  <c r="J2933" i="28"/>
  <c r="K2933" i="28"/>
  <c r="D1581" i="28" l="1"/>
  <c r="D1625" i="28" s="1"/>
  <c r="D1643" i="28" s="1"/>
  <c r="E1581" i="28"/>
  <c r="E1625" i="28" s="1"/>
  <c r="E1643" i="28" s="1"/>
  <c r="F1581" i="28"/>
  <c r="F1625" i="28" s="1"/>
  <c r="F1643" i="28" s="1"/>
  <c r="G1581" i="28"/>
  <c r="G1625" i="28" s="1"/>
  <c r="G1643" i="28" s="1"/>
  <c r="H1581" i="28"/>
  <c r="H1625" i="28" s="1"/>
  <c r="H1643" i="28" s="1"/>
  <c r="I1581" i="28"/>
  <c r="I1625" i="28" s="1"/>
  <c r="I1643" i="28" s="1"/>
  <c r="J1581" i="28"/>
  <c r="J1625" i="28" s="1"/>
  <c r="J1643" i="28" s="1"/>
  <c r="K1581" i="28"/>
  <c r="K1625" i="28" s="1"/>
  <c r="K1643" i="28" s="1"/>
  <c r="H1841" i="28" l="1"/>
  <c r="H1819" i="28"/>
  <c r="H1803" i="28"/>
  <c r="H1790" i="28"/>
  <c r="H1777" i="28"/>
  <c r="H1760" i="28"/>
  <c r="H1744" i="28"/>
  <c r="H1729" i="28"/>
  <c r="H1679" i="28"/>
  <c r="H1662" i="28"/>
  <c r="K1803" i="28"/>
  <c r="K1790" i="28"/>
  <c r="K1777" i="28"/>
  <c r="K1760" i="28"/>
  <c r="K1744" i="28"/>
  <c r="K1729" i="28"/>
  <c r="K1679" i="28"/>
  <c r="K1662" i="28"/>
  <c r="K1841" i="28"/>
  <c r="I1803" i="28"/>
  <c r="I1790" i="28"/>
  <c r="I1777" i="28"/>
  <c r="I1760" i="28"/>
  <c r="I1744" i="28"/>
  <c r="I1729" i="28"/>
  <c r="I1679" i="28"/>
  <c r="I1662" i="28"/>
  <c r="I1841" i="28"/>
  <c r="I1819" i="28"/>
  <c r="G1803" i="28"/>
  <c r="G1790" i="28"/>
  <c r="G1777" i="28"/>
  <c r="G1760" i="28"/>
  <c r="G1744" i="28"/>
  <c r="G1729" i="28"/>
  <c r="G1679" i="28"/>
  <c r="G1662" i="28"/>
  <c r="G1841" i="28"/>
  <c r="G1819" i="28"/>
  <c r="E1803" i="28"/>
  <c r="E1790" i="28"/>
  <c r="E1777" i="28"/>
  <c r="E1760" i="28"/>
  <c r="E1744" i="28"/>
  <c r="E1729" i="28"/>
  <c r="E1679" i="28"/>
  <c r="E1662" i="28"/>
  <c r="E1841" i="28"/>
  <c r="E1819" i="28"/>
  <c r="J1841" i="28"/>
  <c r="J1819" i="28"/>
  <c r="J1803" i="28"/>
  <c r="J1790" i="28"/>
  <c r="J1777" i="28"/>
  <c r="J1760" i="28"/>
  <c r="J1744" i="28"/>
  <c r="J1729" i="28"/>
  <c r="J1679" i="28"/>
  <c r="J1662" i="28"/>
  <c r="F1841" i="28"/>
  <c r="F1819" i="28"/>
  <c r="F1803" i="28"/>
  <c r="F1790" i="28"/>
  <c r="F1777" i="28"/>
  <c r="F1760" i="28"/>
  <c r="F1744" i="28"/>
  <c r="F1729" i="28"/>
  <c r="F1679" i="28"/>
  <c r="F1662" i="28"/>
  <c r="D1841" i="28"/>
  <c r="D1819" i="28"/>
  <c r="D1803" i="28"/>
  <c r="D1790" i="28"/>
  <c r="D1777" i="28"/>
  <c r="D1760" i="28"/>
  <c r="D1744" i="28"/>
  <c r="D1729" i="28"/>
  <c r="D1679" i="28"/>
  <c r="D1662" i="28"/>
  <c r="J1599" i="28"/>
  <c r="H1599" i="28"/>
  <c r="F1599" i="28"/>
  <c r="D1599" i="28"/>
  <c r="K1599" i="28"/>
  <c r="I1599" i="28"/>
  <c r="G1599" i="28"/>
  <c r="E1599" i="28"/>
  <c r="I485" i="29"/>
  <c r="F485" i="29"/>
  <c r="G485" i="29"/>
  <c r="H485" i="29"/>
  <c r="J485" i="29"/>
  <c r="K485" i="29"/>
  <c r="D485" i="29"/>
  <c r="F383" i="29"/>
  <c r="G383" i="29"/>
  <c r="H383" i="29"/>
  <c r="I383" i="29"/>
  <c r="D383" i="29"/>
  <c r="F350" i="29" l="1"/>
  <c r="G350" i="29"/>
  <c r="H350" i="29"/>
  <c r="J350" i="29"/>
  <c r="K350" i="29"/>
  <c r="I350" i="29" l="1"/>
  <c r="D350" i="29"/>
  <c r="I179" i="29"/>
  <c r="E212" i="29" l="1"/>
  <c r="F212" i="29"/>
  <c r="G212" i="29"/>
  <c r="H212" i="29"/>
  <c r="I212" i="29"/>
  <c r="J212" i="29"/>
  <c r="K212" i="29"/>
  <c r="E179" i="29" l="1"/>
  <c r="F179" i="29"/>
  <c r="G179" i="29"/>
  <c r="H179" i="29"/>
  <c r="J179" i="29"/>
  <c r="K179" i="29"/>
  <c r="D179" i="29"/>
  <c r="K104" i="29"/>
  <c r="J104" i="29"/>
  <c r="E104" i="29"/>
  <c r="F104" i="29"/>
  <c r="G104" i="29"/>
  <c r="H104" i="29"/>
  <c r="K1767" i="28"/>
  <c r="J1767" i="28"/>
  <c r="I104" i="29" l="1"/>
  <c r="D104" i="29"/>
  <c r="D97" i="29"/>
  <c r="D89" i="29" s="1"/>
  <c r="D38" i="28" l="1"/>
  <c r="E38" i="28"/>
  <c r="F38" i="28"/>
  <c r="G38" i="28"/>
  <c r="H38" i="28"/>
  <c r="I38" i="28"/>
  <c r="J2435" i="28" l="1"/>
  <c r="K2435" i="28"/>
  <c r="E383" i="29"/>
  <c r="E350" i="29"/>
  <c r="D1783" i="28" l="1"/>
  <c r="E1783" i="28"/>
  <c r="F1783" i="28"/>
  <c r="G1783" i="28"/>
  <c r="H1783" i="28"/>
  <c r="I1783" i="28"/>
  <c r="J1783" i="28"/>
  <c r="K1783" i="28"/>
  <c r="G11" i="29" l="1"/>
  <c r="F11" i="29"/>
  <c r="H11" i="29"/>
  <c r="I11" i="29"/>
  <c r="J11" i="29"/>
  <c r="K11" i="29"/>
  <c r="E2471" i="28" l="1"/>
  <c r="F2471" i="28"/>
  <c r="G2471" i="28"/>
  <c r="H2471" i="28"/>
  <c r="I2471" i="28"/>
  <c r="J2471" i="28"/>
  <c r="K2471" i="28"/>
  <c r="E2905" i="28" l="1"/>
  <c r="D2039" i="28" l="1"/>
  <c r="E2039" i="28"/>
  <c r="F2039" i="28"/>
  <c r="G2039" i="28"/>
  <c r="H2039" i="28"/>
  <c r="I2039" i="28"/>
  <c r="J2039" i="28"/>
  <c r="K2039" i="28"/>
  <c r="D245" i="29"/>
  <c r="D1950" i="28"/>
  <c r="D2830" i="28" l="1"/>
  <c r="D2760" i="28" l="1"/>
  <c r="E485" i="29"/>
  <c r="D2723" i="28"/>
  <c r="D2617" i="28"/>
  <c r="I2569" i="28"/>
  <c r="D2569" i="28"/>
  <c r="E2569" i="28"/>
  <c r="E2760" i="28" l="1"/>
  <c r="F2760" i="28"/>
  <c r="G2760" i="28"/>
  <c r="H2760" i="28"/>
  <c r="I2760" i="28"/>
  <c r="D2700" i="28"/>
  <c r="E2700" i="28"/>
  <c r="F2700" i="28"/>
  <c r="G2700" i="28"/>
  <c r="H2700" i="28"/>
  <c r="I2700" i="28"/>
  <c r="J2700" i="28"/>
  <c r="D2681" i="28"/>
  <c r="E2681" i="28"/>
  <c r="F2681" i="28"/>
  <c r="G2681" i="28"/>
  <c r="H2681" i="28"/>
  <c r="I2681" i="28"/>
  <c r="J2681" i="28"/>
  <c r="D2668" i="28"/>
  <c r="E2668" i="28"/>
  <c r="F2668" i="28"/>
  <c r="G2668" i="28"/>
  <c r="H2668" i="28"/>
  <c r="I2668" i="28"/>
  <c r="J2668" i="28"/>
  <c r="D2655" i="28"/>
  <c r="E2655" i="28"/>
  <c r="F2655" i="28"/>
  <c r="G2655" i="28"/>
  <c r="H2655" i="28"/>
  <c r="I2655" i="28"/>
  <c r="I2636" i="28"/>
  <c r="J2636" i="28"/>
  <c r="K2636" i="28"/>
  <c r="D2636" i="28"/>
  <c r="E2595" i="28"/>
  <c r="J2595" i="28"/>
  <c r="D2595" i="28"/>
  <c r="D2548" i="28"/>
  <c r="K2700" i="28"/>
  <c r="K2681" i="28"/>
  <c r="K2668" i="28" l="1"/>
  <c r="D2525" i="28"/>
  <c r="D1637" i="28" l="1"/>
  <c r="E1637" i="28"/>
  <c r="F1637" i="28"/>
  <c r="G1637" i="28"/>
  <c r="H1637" i="28"/>
  <c r="I1637" i="28"/>
  <c r="J1637" i="28"/>
  <c r="E3160" i="28" l="1"/>
  <c r="F3160" i="28"/>
  <c r="G3160" i="28"/>
  <c r="H3160" i="28"/>
  <c r="I3160" i="28"/>
  <c r="J3160" i="28"/>
  <c r="K3160" i="28"/>
  <c r="D3160" i="28"/>
  <c r="E3144" i="28"/>
  <c r="F3144" i="28"/>
  <c r="G3144" i="28"/>
  <c r="H3144" i="28"/>
  <c r="I3144" i="28"/>
  <c r="J3144" i="28"/>
  <c r="K3144" i="28"/>
  <c r="D3144" i="28"/>
  <c r="E3130" i="28"/>
  <c r="F3130" i="28"/>
  <c r="G3130" i="28"/>
  <c r="H3130" i="28"/>
  <c r="I3130" i="28"/>
  <c r="J3130" i="28"/>
  <c r="K3130" i="28"/>
  <c r="D3130" i="28"/>
  <c r="E3106" i="28"/>
  <c r="F3106" i="28"/>
  <c r="G3106" i="28"/>
  <c r="H3106" i="28"/>
  <c r="I3106" i="28"/>
  <c r="J3106" i="28"/>
  <c r="K3106" i="28"/>
  <c r="D3106" i="28"/>
  <c r="E3093" i="28"/>
  <c r="F3093" i="28"/>
  <c r="G3093" i="28"/>
  <c r="H3093" i="28"/>
  <c r="I3093" i="28"/>
  <c r="J3093" i="28"/>
  <c r="K3093" i="28"/>
  <c r="D3093" i="28"/>
  <c r="E3080" i="28"/>
  <c r="F3080" i="28"/>
  <c r="G3080" i="28"/>
  <c r="H3080" i="28"/>
  <c r="D3080" i="28"/>
  <c r="K3067" i="28" l="1"/>
  <c r="J3067" i="28"/>
  <c r="I3067" i="28"/>
  <c r="H3067" i="28"/>
  <c r="G3067" i="28"/>
  <c r="F3067" i="28"/>
  <c r="E3067" i="28"/>
  <c r="J3080" i="28" l="1"/>
  <c r="K3080" i="28"/>
  <c r="I3080" i="28"/>
  <c r="D3067" i="28"/>
  <c r="E3054" i="28"/>
  <c r="F3054" i="28"/>
  <c r="G3054" i="28"/>
  <c r="H3054" i="28"/>
  <c r="I3054" i="28"/>
  <c r="J3054" i="28"/>
  <c r="K3054" i="28"/>
  <c r="D3054" i="28"/>
  <c r="E3041" i="28"/>
  <c r="F3041" i="28"/>
  <c r="G3041" i="28"/>
  <c r="H3041" i="28"/>
  <c r="I3041" i="28"/>
  <c r="J3041" i="28"/>
  <c r="K3041" i="28"/>
  <c r="D3041" i="28"/>
  <c r="E3028" i="28"/>
  <c r="F3028" i="28"/>
  <c r="G3028" i="28"/>
  <c r="H3028" i="28"/>
  <c r="I3028" i="28"/>
  <c r="J3028" i="28"/>
  <c r="K3028" i="28"/>
  <c r="D3028" i="28"/>
  <c r="H3015" i="28"/>
  <c r="I3015" i="28"/>
  <c r="J3015" i="28"/>
  <c r="K3015" i="28"/>
  <c r="E3015" i="28"/>
  <c r="F3015" i="28"/>
  <c r="G3015" i="28"/>
  <c r="D3015" i="28"/>
  <c r="E2994" i="28"/>
  <c r="F2994" i="28"/>
  <c r="G2994" i="28"/>
  <c r="H2994" i="28"/>
  <c r="I2994" i="28"/>
  <c r="J2994" i="28"/>
  <c r="K2994" i="28"/>
  <c r="D2994" i="28"/>
  <c r="E2964" i="28"/>
  <c r="F2964" i="28"/>
  <c r="G2964" i="28"/>
  <c r="H2964" i="28"/>
  <c r="I2964" i="28"/>
  <c r="J2964" i="28"/>
  <c r="K2964" i="28"/>
  <c r="D2964" i="28"/>
  <c r="E2951" i="28"/>
  <c r="F2951" i="28"/>
  <c r="G2951" i="28"/>
  <c r="H2951" i="28"/>
  <c r="I2951" i="28"/>
  <c r="J2951" i="28"/>
  <c r="K2951" i="28"/>
  <c r="D2951" i="28"/>
  <c r="E2920" i="28"/>
  <c r="F2920" i="28"/>
  <c r="G2920" i="28"/>
  <c r="H2920" i="28"/>
  <c r="I2920" i="28"/>
  <c r="J2920" i="28"/>
  <c r="K2920" i="28"/>
  <c r="D2920" i="28"/>
  <c r="F2905" i="28"/>
  <c r="G2905" i="28"/>
  <c r="H2905" i="28"/>
  <c r="I2905" i="28"/>
  <c r="J2905" i="28"/>
  <c r="K2905" i="28"/>
  <c r="D2905" i="28"/>
  <c r="E2890" i="28"/>
  <c r="F2890" i="28"/>
  <c r="G2890" i="28"/>
  <c r="H2890" i="28"/>
  <c r="I2890" i="28"/>
  <c r="J2890" i="28"/>
  <c r="K2890" i="28"/>
  <c r="D2890" i="28"/>
  <c r="E2875" i="28"/>
  <c r="F2875" i="28"/>
  <c r="G2875" i="28"/>
  <c r="H2875" i="28"/>
  <c r="I2875" i="28"/>
  <c r="J2875" i="28"/>
  <c r="K2875" i="28"/>
  <c r="D2875" i="28"/>
  <c r="E2860" i="28"/>
  <c r="F2860" i="28"/>
  <c r="G2860" i="28"/>
  <c r="H2860" i="28"/>
  <c r="I2860" i="28"/>
  <c r="J2860" i="28"/>
  <c r="K2860" i="28"/>
  <c r="D2860" i="28"/>
  <c r="E2845" i="28"/>
  <c r="F2845" i="28"/>
  <c r="G2845" i="28"/>
  <c r="H2845" i="28"/>
  <c r="I2845" i="28"/>
  <c r="J2845" i="28"/>
  <c r="K2845" i="28"/>
  <c r="D2845" i="28"/>
  <c r="E2830" i="28"/>
  <c r="F2830" i="28"/>
  <c r="G2830" i="28"/>
  <c r="H2830" i="28"/>
  <c r="I2830" i="28"/>
  <c r="J2830" i="28"/>
  <c r="K2830" i="28"/>
  <c r="E2816" i="28"/>
  <c r="J2816" i="28"/>
  <c r="K2816" i="28"/>
  <c r="D2816" i="28"/>
  <c r="E2798" i="28"/>
  <c r="F2798" i="28"/>
  <c r="G2798" i="28"/>
  <c r="H2798" i="28"/>
  <c r="I2798" i="28"/>
  <c r="J2798" i="28"/>
  <c r="K2798" i="28"/>
  <c r="D2798" i="28"/>
  <c r="E2783" i="28"/>
  <c r="F2783" i="28"/>
  <c r="G2783" i="28"/>
  <c r="H2783" i="28"/>
  <c r="I2783" i="28"/>
  <c r="J2783" i="28"/>
  <c r="K2783" i="28"/>
  <c r="D2783" i="28"/>
  <c r="J2760" i="28"/>
  <c r="K2760" i="28"/>
  <c r="E2746" i="28"/>
  <c r="J2746" i="28"/>
  <c r="K2746" i="28"/>
  <c r="D2746" i="28"/>
  <c r="E2723" i="28"/>
  <c r="J2723" i="28"/>
  <c r="K2723" i="28"/>
  <c r="L2700" i="28"/>
  <c r="J2655" i="28"/>
  <c r="K2655" i="28"/>
  <c r="E2636" i="28"/>
  <c r="F2636" i="28"/>
  <c r="G2636" i="28"/>
  <c r="H2636" i="28"/>
  <c r="E2617" i="28"/>
  <c r="J2617" i="28"/>
  <c r="K2617" i="28"/>
  <c r="K2595" i="28"/>
  <c r="F2569" i="28"/>
  <c r="G2569" i="28"/>
  <c r="H2569" i="28"/>
  <c r="J2569" i="28"/>
  <c r="K2569" i="28"/>
  <c r="E2548" i="28"/>
  <c r="J2548" i="28"/>
  <c r="K2548" i="28"/>
  <c r="E2525" i="28"/>
  <c r="J2525" i="28"/>
  <c r="K2525" i="28"/>
  <c r="E2508" i="28"/>
  <c r="F2508" i="28"/>
  <c r="G2508" i="28"/>
  <c r="H2508" i="28"/>
  <c r="I2508" i="28"/>
  <c r="J2508" i="28"/>
  <c r="K2508" i="28"/>
  <c r="D2508" i="28"/>
  <c r="E2493" i="28"/>
  <c r="F2493" i="28"/>
  <c r="G2493" i="28"/>
  <c r="H2493" i="28"/>
  <c r="I2493" i="28"/>
  <c r="J2493" i="28"/>
  <c r="K2493" i="28"/>
  <c r="D2493" i="28"/>
  <c r="D2471" i="28"/>
  <c r="E2435" i="28"/>
  <c r="F2435" i="28"/>
  <c r="G2435" i="28"/>
  <c r="H2435" i="28"/>
  <c r="I2435" i="28"/>
  <c r="D2435" i="28"/>
  <c r="E2420" i="28"/>
  <c r="F2420" i="28"/>
  <c r="G2420" i="28"/>
  <c r="H2420" i="28"/>
  <c r="I2420" i="28"/>
  <c r="J2420" i="28"/>
  <c r="K2420" i="28"/>
  <c r="D2420" i="28"/>
  <c r="E2403" i="28"/>
  <c r="F2403" i="28"/>
  <c r="G2403" i="28"/>
  <c r="H2403" i="28"/>
  <c r="I2403" i="28"/>
  <c r="J2403" i="28"/>
  <c r="K2403" i="28"/>
  <c r="L2403" i="28"/>
  <c r="D2403" i="28"/>
  <c r="E2390" i="28"/>
  <c r="F2390" i="28"/>
  <c r="G2390" i="28"/>
  <c r="H2390" i="28"/>
  <c r="I2390" i="28"/>
  <c r="J2390" i="28"/>
  <c r="K2390" i="28"/>
  <c r="D2390" i="28"/>
  <c r="E2372" i="28"/>
  <c r="D2372" i="28"/>
  <c r="E2359" i="28"/>
  <c r="F2359" i="28"/>
  <c r="G2359" i="28"/>
  <c r="H2359" i="28"/>
  <c r="I2359" i="28"/>
  <c r="J2359" i="28"/>
  <c r="K2359" i="28"/>
  <c r="D2359" i="28"/>
  <c r="E2346" i="28"/>
  <c r="D2346" i="28"/>
  <c r="E2333" i="28"/>
  <c r="F2333" i="28"/>
  <c r="G2333" i="28"/>
  <c r="H2333" i="28"/>
  <c r="I2333" i="28"/>
  <c r="J2333" i="28"/>
  <c r="K2333" i="28"/>
  <c r="D2333" i="28"/>
  <c r="E2320" i="28"/>
  <c r="F2320" i="28"/>
  <c r="G2320" i="28"/>
  <c r="H2320" i="28"/>
  <c r="I2320" i="28"/>
  <c r="J2320" i="28"/>
  <c r="K2320" i="28"/>
  <c r="L2320" i="28"/>
  <c r="D2320" i="28"/>
  <c r="E2304" i="28"/>
  <c r="F2304" i="28"/>
  <c r="G2304" i="28"/>
  <c r="H2304" i="28"/>
  <c r="I2304" i="28"/>
  <c r="J2304" i="28"/>
  <c r="K2304" i="28"/>
  <c r="D2304" i="28"/>
  <c r="E2290" i="28"/>
  <c r="I2290" i="28"/>
  <c r="J2290" i="28"/>
  <c r="K2290" i="28"/>
  <c r="D2290" i="28"/>
  <c r="E2277" i="28"/>
  <c r="F2277" i="28"/>
  <c r="G2277" i="28"/>
  <c r="H2277" i="28"/>
  <c r="I2277" i="28"/>
  <c r="J2277" i="28"/>
  <c r="K2277" i="28"/>
  <c r="D2277" i="28"/>
  <c r="E2262" i="28"/>
  <c r="F2262" i="28"/>
  <c r="G2262" i="28"/>
  <c r="H2262" i="28"/>
  <c r="I2262" i="28"/>
  <c r="J2262" i="28"/>
  <c r="K2262" i="28"/>
  <c r="D2262" i="28"/>
  <c r="E2244" i="28"/>
  <c r="F2244" i="28"/>
  <c r="G2244" i="28"/>
  <c r="H2244" i="28"/>
  <c r="I2244" i="28"/>
  <c r="J2244" i="28"/>
  <c r="K2244" i="28"/>
  <c r="D2244" i="28"/>
  <c r="E2216" i="28"/>
  <c r="F2216" i="28"/>
  <c r="G2216" i="28"/>
  <c r="H2216" i="28"/>
  <c r="I2216" i="28"/>
  <c r="J2216" i="28"/>
  <c r="K2216" i="28"/>
  <c r="D2216" i="28"/>
  <c r="E2195" i="28"/>
  <c r="F2195" i="28"/>
  <c r="G2195" i="28"/>
  <c r="H2195" i="28"/>
  <c r="I2195" i="28"/>
  <c r="J2195" i="28"/>
  <c r="K2195" i="28"/>
  <c r="D2195" i="28"/>
  <c r="E2176" i="28"/>
  <c r="F2176" i="28"/>
  <c r="G2176" i="28"/>
  <c r="H2176" i="28"/>
  <c r="I2176" i="28"/>
  <c r="J2176" i="28"/>
  <c r="K2176" i="28"/>
  <c r="D2176" i="28"/>
  <c r="E2160" i="28"/>
  <c r="F2160" i="28"/>
  <c r="G2160" i="28"/>
  <c r="H2160" i="28"/>
  <c r="L2160" i="28"/>
  <c r="D2160" i="28"/>
  <c r="E2142" i="28"/>
  <c r="F2142" i="28"/>
  <c r="G2142" i="28"/>
  <c r="H2142" i="28"/>
  <c r="D2142" i="28"/>
  <c r="E2127" i="28"/>
  <c r="F2127" i="28"/>
  <c r="G2127" i="28"/>
  <c r="H2127" i="28"/>
  <c r="I2127" i="28"/>
  <c r="J2127" i="28"/>
  <c r="K2127" i="28"/>
  <c r="D2127" i="28"/>
  <c r="E2111" i="28"/>
  <c r="F2111" i="28"/>
  <c r="G2111" i="28"/>
  <c r="H2111" i="28"/>
  <c r="I2111" i="28"/>
  <c r="J2111" i="28"/>
  <c r="K2111" i="28"/>
  <c r="D2111" i="28"/>
  <c r="E2093" i="28"/>
  <c r="F2093" i="28"/>
  <c r="G2093" i="28"/>
  <c r="H2093" i="28"/>
  <c r="I2093" i="28"/>
  <c r="J2093" i="28"/>
  <c r="K2093" i="28"/>
  <c r="D2093" i="28"/>
  <c r="E2075" i="28"/>
  <c r="F2075" i="28"/>
  <c r="G2075" i="28"/>
  <c r="H2075" i="28"/>
  <c r="I2075" i="28"/>
  <c r="J2075" i="28"/>
  <c r="K2075" i="28"/>
  <c r="D2075" i="28"/>
  <c r="E2058" i="28"/>
  <c r="F2058" i="28"/>
  <c r="G2058" i="28"/>
  <c r="H2058" i="28"/>
  <c r="D2058" i="28"/>
  <c r="E2023" i="28"/>
  <c r="F2023" i="28"/>
  <c r="G2023" i="28"/>
  <c r="H2023" i="28"/>
  <c r="I2023" i="28"/>
  <c r="J2023" i="28"/>
  <c r="K2023" i="28"/>
  <c r="D2023" i="28"/>
  <c r="E2004" i="28"/>
  <c r="F2004" i="28"/>
  <c r="G2004" i="28"/>
  <c r="H2004" i="28"/>
  <c r="I2004" i="28"/>
  <c r="J2004" i="28"/>
  <c r="K2004" i="28"/>
  <c r="D2004" i="28"/>
  <c r="E1987" i="28"/>
  <c r="F1987" i="28"/>
  <c r="G1987" i="28"/>
  <c r="H1987" i="28"/>
  <c r="I1987" i="28"/>
  <c r="J1987" i="28"/>
  <c r="K1987" i="28"/>
  <c r="D1987" i="28"/>
  <c r="K1968" i="28"/>
  <c r="E1968" i="28"/>
  <c r="F1968" i="28"/>
  <c r="G1968" i="28"/>
  <c r="H1968" i="28"/>
  <c r="I1968" i="28"/>
  <c r="J1968" i="28"/>
  <c r="D1968" i="28"/>
  <c r="E1950" i="28"/>
  <c r="F1950" i="28"/>
  <c r="G1950" i="28"/>
  <c r="H1950" i="28"/>
  <c r="I1950" i="28"/>
  <c r="J1950" i="28"/>
  <c r="K1950" i="28"/>
  <c r="E1929" i="28"/>
  <c r="F1929" i="28"/>
  <c r="G1929" i="28"/>
  <c r="H1929" i="28"/>
  <c r="I1929" i="28"/>
  <c r="J1929" i="28"/>
  <c r="K1929" i="28"/>
  <c r="D1929" i="28"/>
  <c r="K1914" i="28"/>
  <c r="E1914" i="28"/>
  <c r="F1914" i="28"/>
  <c r="G1914" i="28"/>
  <c r="H1914" i="28"/>
  <c r="I1914" i="28"/>
  <c r="J1914" i="28"/>
  <c r="D1914" i="28"/>
  <c r="E1889" i="28"/>
  <c r="F1889" i="28"/>
  <c r="G1889" i="28"/>
  <c r="H1889" i="28"/>
  <c r="I1889" i="28"/>
  <c r="J1889" i="28"/>
  <c r="K1889" i="28"/>
  <c r="L1889" i="28"/>
  <c r="D1889" i="28"/>
  <c r="E1876" i="28"/>
  <c r="F1876" i="28"/>
  <c r="G1876" i="28"/>
  <c r="H1876" i="28"/>
  <c r="I1876" i="28"/>
  <c r="J1876" i="28"/>
  <c r="K1876" i="28"/>
  <c r="D1876" i="28"/>
  <c r="E1861" i="28"/>
  <c r="F1861" i="28"/>
  <c r="G1861" i="28"/>
  <c r="H1861" i="28"/>
  <c r="I1861" i="28"/>
  <c r="J1861" i="28"/>
  <c r="K1861" i="28"/>
  <c r="D1861" i="28"/>
  <c r="E1848" i="28"/>
  <c r="F1848" i="28"/>
  <c r="G1848" i="28"/>
  <c r="H1848" i="28"/>
  <c r="I1848" i="28"/>
  <c r="J1848" i="28"/>
  <c r="K1848" i="28"/>
  <c r="D1848" i="28"/>
  <c r="E1830" i="28"/>
  <c r="D1830" i="28"/>
  <c r="E1813" i="28"/>
  <c r="F1813" i="28"/>
  <c r="G1813" i="28"/>
  <c r="H1813" i="28"/>
  <c r="I1813" i="28"/>
  <c r="J1813" i="28"/>
  <c r="K1813" i="28"/>
  <c r="D1813" i="28"/>
  <c r="E1797" i="28"/>
  <c r="F1797" i="28"/>
  <c r="G1797" i="28"/>
  <c r="H1797" i="28"/>
  <c r="D1797" i="28"/>
  <c r="E1784" i="28"/>
  <c r="F1784" i="28"/>
  <c r="G1784" i="28"/>
  <c r="H1784" i="28"/>
  <c r="I1784" i="28"/>
  <c r="J1784" i="28"/>
  <c r="K1784" i="28"/>
  <c r="D1784" i="28"/>
  <c r="E1754" i="28"/>
  <c r="F1754" i="28"/>
  <c r="G1754" i="28"/>
  <c r="H1754" i="28"/>
  <c r="I1754" i="28"/>
  <c r="J1754" i="28"/>
  <c r="K1754" i="28"/>
  <c r="D1754" i="28"/>
  <c r="E1738" i="28"/>
  <c r="F1738" i="28"/>
  <c r="G1738" i="28"/>
  <c r="H1738" i="28"/>
  <c r="I1738" i="28"/>
  <c r="J1738" i="28"/>
  <c r="K1738" i="28"/>
  <c r="D1738" i="28"/>
  <c r="E1723" i="28"/>
  <c r="F1723" i="28"/>
  <c r="G1723" i="28"/>
  <c r="H1723" i="28"/>
  <c r="I1723" i="28"/>
  <c r="J1723" i="28"/>
  <c r="K1723" i="28"/>
  <c r="D1723" i="28"/>
  <c r="E1707" i="28"/>
  <c r="F1707" i="28"/>
  <c r="G1707" i="28"/>
  <c r="H1707" i="28"/>
  <c r="I1707" i="28"/>
  <c r="J1707" i="28"/>
  <c r="K1707" i="28"/>
  <c r="D1707" i="28"/>
  <c r="E1691" i="28" l="1"/>
  <c r="F1691" i="28"/>
  <c r="G1691" i="28"/>
  <c r="H1691" i="28"/>
  <c r="I1691" i="28"/>
  <c r="J1691" i="28"/>
  <c r="K1691" i="28"/>
  <c r="L1691" i="28"/>
  <c r="D1691" i="28"/>
  <c r="E1673" i="28"/>
  <c r="F1673" i="28"/>
  <c r="G1673" i="28"/>
  <c r="H1673" i="28"/>
  <c r="I1673" i="28"/>
  <c r="J1673" i="28"/>
  <c r="K1673" i="28"/>
  <c r="D1673" i="28"/>
  <c r="E1656" i="28"/>
  <c r="J1656" i="28"/>
  <c r="K1656" i="28"/>
  <c r="D1656" i="28"/>
  <c r="E1619" i="28"/>
  <c r="F1619" i="28"/>
  <c r="G1619" i="28"/>
  <c r="H1619" i="28"/>
  <c r="I1619" i="28"/>
  <c r="J1619" i="28"/>
  <c r="K1619" i="28"/>
  <c r="D1619" i="28"/>
  <c r="E1593" i="28"/>
  <c r="F1593" i="28"/>
  <c r="G1593" i="28"/>
  <c r="H1593" i="28"/>
  <c r="I1593" i="28"/>
  <c r="J1593" i="28"/>
  <c r="D1593" i="28"/>
  <c r="E166" i="28"/>
  <c r="F166" i="28"/>
  <c r="G166" i="28"/>
  <c r="H166" i="28"/>
  <c r="I166" i="28"/>
  <c r="J166" i="28"/>
  <c r="K166" i="28"/>
  <c r="D166" i="28"/>
  <c r="E148" i="28"/>
  <c r="F148" i="28"/>
  <c r="G148" i="28"/>
  <c r="H148" i="28"/>
  <c r="I148" i="28"/>
  <c r="J148" i="28"/>
  <c r="K148" i="28"/>
  <c r="D148" i="28"/>
  <c r="E136" i="28"/>
  <c r="F136" i="28"/>
  <c r="G136" i="28"/>
  <c r="H136" i="28"/>
  <c r="I136" i="28"/>
  <c r="J136" i="28"/>
  <c r="K136" i="28"/>
  <c r="D136" i="28"/>
  <c r="E123" i="28"/>
  <c r="F123" i="28"/>
  <c r="G123" i="28"/>
  <c r="H123" i="28"/>
  <c r="I123" i="28"/>
  <c r="J123" i="28"/>
  <c r="K123" i="28"/>
  <c r="D123" i="28"/>
  <c r="E110" i="28"/>
  <c r="F110" i="28"/>
  <c r="G110" i="28"/>
  <c r="H110" i="28"/>
  <c r="I110" i="28"/>
  <c r="J110" i="28"/>
  <c r="K110" i="28"/>
  <c r="D110" i="28"/>
  <c r="E97" i="28"/>
  <c r="F97" i="28"/>
  <c r="G97" i="28"/>
  <c r="H97" i="28"/>
  <c r="I97" i="28"/>
  <c r="J97" i="28"/>
  <c r="K97" i="28"/>
  <c r="D97" i="28"/>
  <c r="E84" i="28"/>
  <c r="F84" i="28"/>
  <c r="G84" i="28"/>
  <c r="H84" i="28"/>
  <c r="I84" i="28"/>
  <c r="J84" i="28"/>
  <c r="K84" i="28"/>
  <c r="D84" i="28"/>
  <c r="E66" i="28"/>
  <c r="F66" i="28"/>
  <c r="G66" i="28"/>
  <c r="H66" i="28"/>
  <c r="I66" i="28"/>
  <c r="J66" i="28"/>
  <c r="K66" i="28"/>
  <c r="D66" i="28"/>
  <c r="E52" i="28"/>
  <c r="F52" i="28"/>
  <c r="G52" i="28"/>
  <c r="H52" i="28"/>
  <c r="I52" i="28"/>
  <c r="J52" i="28"/>
  <c r="K52" i="28"/>
  <c r="D52" i="28"/>
  <c r="E25" i="28"/>
  <c r="F25" i="28"/>
  <c r="G25" i="28"/>
  <c r="H25" i="28"/>
  <c r="I25" i="28"/>
  <c r="J25" i="28"/>
  <c r="K25" i="28"/>
  <c r="D25" i="28"/>
  <c r="K38" i="28" l="1"/>
  <c r="J38" i="28"/>
  <c r="L2890" i="28" l="1"/>
  <c r="F2372" i="28"/>
  <c r="G2372" i="28"/>
  <c r="H2372" i="28"/>
  <c r="I2372" i="28"/>
  <c r="J2372" i="28"/>
  <c r="K2372" i="28"/>
  <c r="F2346" i="28"/>
  <c r="G2346" i="28"/>
  <c r="H2346" i="28"/>
  <c r="I2346" i="28"/>
  <c r="J2346" i="28"/>
  <c r="K2346" i="28"/>
  <c r="J1830" i="28" l="1"/>
  <c r="K1830" i="28"/>
  <c r="F1830" i="28" l="1"/>
  <c r="I1830" i="28"/>
  <c r="H1830" i="28" l="1"/>
  <c r="G1830" i="28"/>
  <c r="J2160" i="28"/>
  <c r="K2160" i="28"/>
  <c r="J2142" i="28"/>
  <c r="K2142" i="28"/>
  <c r="K2058" i="28"/>
  <c r="J2058" i="28"/>
  <c r="K245" i="29"/>
  <c r="J245" i="29" l="1"/>
  <c r="I2058" i="28"/>
  <c r="I2160" i="28"/>
  <c r="I2142" i="28"/>
  <c r="J1797" i="28"/>
  <c r="K1797" i="28"/>
  <c r="I1797" i="28" l="1"/>
  <c r="E611" i="29"/>
  <c r="F611" i="29"/>
  <c r="G611" i="29"/>
  <c r="H611" i="29"/>
  <c r="I611" i="29"/>
  <c r="J611" i="29"/>
  <c r="K611" i="29"/>
  <c r="F2290" i="28"/>
  <c r="G2290" i="28"/>
  <c r="H2290" i="28"/>
  <c r="K773" i="29" l="1"/>
  <c r="E3115" i="28" l="1"/>
  <c r="F3115" i="28"/>
  <c r="G3115" i="28"/>
  <c r="H3115" i="28"/>
  <c r="I3115" i="28"/>
  <c r="J3115" i="28"/>
  <c r="K3115" i="28"/>
  <c r="D1774" i="28"/>
  <c r="E1774" i="28"/>
  <c r="F1774" i="28"/>
  <c r="G1774" i="28"/>
  <c r="H1774" i="28"/>
  <c r="I1774" i="28"/>
  <c r="J1774" i="28"/>
  <c r="K1774" i="28"/>
  <c r="D211" i="28" l="1"/>
  <c r="E211" i="28"/>
  <c r="F211" i="28"/>
  <c r="G211" i="28"/>
  <c r="H211" i="28"/>
  <c r="I211" i="28"/>
  <c r="J211" i="28"/>
  <c r="K211" i="28"/>
  <c r="D1839" i="28" l="1"/>
  <c r="E1839" i="28"/>
  <c r="F1839" i="28"/>
  <c r="L16" i="28" l="1"/>
  <c r="E44" i="29" l="1"/>
  <c r="F44" i="29"/>
  <c r="G44" i="29"/>
  <c r="H44" i="29"/>
  <c r="I44" i="29"/>
  <c r="J44" i="29"/>
  <c r="K44" i="29"/>
  <c r="D44" i="29"/>
  <c r="B2587" i="28" l="1"/>
  <c r="C2587" i="28"/>
  <c r="B2588" i="28"/>
  <c r="C2588" i="28"/>
  <c r="B2589" i="28"/>
  <c r="C2589" i="28"/>
  <c r="B2590" i="28"/>
  <c r="C2590" i="28"/>
  <c r="B2591" i="28"/>
  <c r="C2591" i="28"/>
  <c r="B2592" i="28"/>
  <c r="B2593" i="28"/>
  <c r="B2594" i="28"/>
  <c r="F773" i="29" l="1"/>
  <c r="E773" i="29"/>
  <c r="J773" i="29"/>
  <c r="I773" i="29"/>
  <c r="H773" i="29"/>
  <c r="G773" i="29"/>
  <c r="K674" i="29"/>
  <c r="J674" i="29"/>
  <c r="I674" i="29"/>
  <c r="H674" i="29"/>
  <c r="G674" i="29"/>
  <c r="F674" i="29"/>
  <c r="E674" i="29"/>
  <c r="D674" i="29"/>
  <c r="K590" i="29"/>
  <c r="J590" i="29"/>
  <c r="I590" i="29"/>
  <c r="H590" i="29"/>
  <c r="G590" i="29"/>
  <c r="F590" i="29"/>
  <c r="E590" i="29"/>
  <c r="D590" i="29"/>
  <c r="I245" i="29"/>
  <c r="H245" i="29"/>
  <c r="G245" i="29"/>
  <c r="F245" i="29"/>
  <c r="E245" i="29"/>
  <c r="D212" i="29"/>
  <c r="K89" i="29"/>
  <c r="J89" i="29"/>
  <c r="I89" i="29"/>
  <c r="H89" i="29"/>
  <c r="G89" i="29"/>
  <c r="F89" i="29"/>
  <c r="E89" i="29"/>
  <c r="E11" i="29"/>
  <c r="D11" i="29"/>
  <c r="K3040" i="28"/>
  <c r="J3040" i="28"/>
  <c r="I3040" i="28"/>
  <c r="H3040" i="28"/>
  <c r="G3040" i="28"/>
  <c r="F3040" i="28"/>
  <c r="E3040" i="28"/>
  <c r="D3040" i="28"/>
  <c r="K2942" i="28"/>
  <c r="J2942" i="28"/>
  <c r="I2942" i="28"/>
  <c r="H2942" i="28"/>
  <c r="G2942" i="28"/>
  <c r="F2942" i="28"/>
  <c r="E2942" i="28"/>
  <c r="D2942" i="28"/>
  <c r="L2807" i="28"/>
  <c r="K2243" i="28"/>
  <c r="J2243" i="28"/>
  <c r="I2243" i="28"/>
  <c r="E2243" i="28"/>
  <c r="K2242" i="28"/>
  <c r="J2242" i="28"/>
  <c r="I2242" i="28"/>
  <c r="E2242" i="28"/>
  <c r="K2241" i="28"/>
  <c r="J2241" i="28"/>
  <c r="I2241" i="28"/>
  <c r="E2241" i="28"/>
  <c r="B1928" i="28"/>
  <c r="B1927" i="28"/>
  <c r="B1926" i="28"/>
  <c r="B1925" i="28"/>
  <c r="K1839" i="28"/>
  <c r="J1839" i="28"/>
  <c r="I1839" i="28"/>
  <c r="H1839" i="28"/>
  <c r="G1839" i="28"/>
  <c r="L13" i="28"/>
  <c r="D716" i="29" l="1"/>
  <c r="E716" i="29"/>
  <c r="E10" i="29" s="1"/>
  <c r="J716" i="29" l="1"/>
  <c r="J10" i="29" s="1"/>
  <c r="I716" i="29"/>
  <c r="I10" i="29" s="1"/>
  <c r="K716" i="29"/>
  <c r="K10" i="29" s="1"/>
  <c r="F716" i="29"/>
  <c r="F10" i="29" s="1"/>
  <c r="H716" i="29"/>
  <c r="H10" i="29" s="1"/>
  <c r="G716" i="29"/>
  <c r="G10" i="29" s="1"/>
  <c r="D3115" i="28"/>
  <c r="D773" i="29"/>
  <c r="D10" i="29" s="1"/>
</calcChain>
</file>

<file path=xl/sharedStrings.xml><?xml version="1.0" encoding="utf-8"?>
<sst xmlns="http://schemas.openxmlformats.org/spreadsheetml/2006/main" count="7491" uniqueCount="1137">
  <si>
    <t>Ð³í»Éí³Í N 3. ´Ûáõç»ï³ÛÇÝ Íñ³·ñ»ñÇ ¨ ³ÏÝÏ³ÉíáÕ ³ñ¹ÛáõÝùÝ»ñÇ Ý»ñÏ³Û³óÙ³Ý Ó¨³ã³÷</t>
  </si>
  <si>
    <t>Ìñ³·Çñ</t>
  </si>
  <si>
    <t>ä»ï³Ï³Ý Ù³ñÙÝÇ (´¶Î) ·»ñ³ï»ëã³Ï³Ý ¹³ëÇãÁ՝</t>
  </si>
  <si>
    <t>ä»ï³Ï³Ý Ù³ñÙÝÇ (´¶Î) ³Ýí³ÝáõÙÁ՝</t>
  </si>
  <si>
    <t>Ծրագիր</t>
  </si>
  <si>
    <t xml:space="preserve"> 11001</t>
  </si>
  <si>
    <t xml:space="preserve"> 12001</t>
  </si>
  <si>
    <t xml:space="preserve"> 12002</t>
  </si>
  <si>
    <t xml:space="preserve"> 12003</t>
  </si>
  <si>
    <t xml:space="preserve"> 11002</t>
  </si>
  <si>
    <t xml:space="preserve"> 11004</t>
  </si>
  <si>
    <t xml:space="preserve"> 1015</t>
  </si>
  <si>
    <t xml:space="preserve"> 1032</t>
  </si>
  <si>
    <t xml:space="preserve"> 11003</t>
  </si>
  <si>
    <t xml:space="preserve"> 11005</t>
  </si>
  <si>
    <t xml:space="preserve"> 11006</t>
  </si>
  <si>
    <t xml:space="preserve"> 11007</t>
  </si>
  <si>
    <t xml:space="preserve"> 11008</t>
  </si>
  <si>
    <t xml:space="preserve"> 11009</t>
  </si>
  <si>
    <t xml:space="preserve"> 11010</t>
  </si>
  <si>
    <t xml:space="preserve"> 1068</t>
  </si>
  <si>
    <t xml:space="preserve"> 1082</t>
  </si>
  <si>
    <t xml:space="preserve"> 1088</t>
  </si>
  <si>
    <t xml:space="preserve"> 12004</t>
  </si>
  <si>
    <t xml:space="preserve"> 12005</t>
  </si>
  <si>
    <t xml:space="preserve"> 12006</t>
  </si>
  <si>
    <t xml:space="preserve"> 12007</t>
  </si>
  <si>
    <t xml:space="preserve"> 12008</t>
  </si>
  <si>
    <t xml:space="preserve"> 12009</t>
  </si>
  <si>
    <t xml:space="preserve"> 12010</t>
  </si>
  <si>
    <t xml:space="preserve"> 12011</t>
  </si>
  <si>
    <t xml:space="preserve"> 12013</t>
  </si>
  <si>
    <t xml:space="preserve"> 1098</t>
  </si>
  <si>
    <t xml:space="preserve"> 1102</t>
  </si>
  <si>
    <t xml:space="preserve"> 1117</t>
  </si>
  <si>
    <t xml:space="preserve"> 1153</t>
  </si>
  <si>
    <t xml:space="preserve"> 1160</t>
  </si>
  <si>
    <t xml:space="preserve"> 1184</t>
  </si>
  <si>
    <t xml:space="preserve"> 1205</t>
  </si>
  <si>
    <t xml:space="preserve"> 1206</t>
  </si>
  <si>
    <t>2020Ã ÇÝÝ ³ÙÇë</t>
  </si>
  <si>
    <t>(Ñ³½. ¹ñ³Ù)</t>
  </si>
  <si>
    <t xml:space="preserve"> 1005 </t>
  </si>
  <si>
    <t xml:space="preserve"> 12001 </t>
  </si>
  <si>
    <t xml:space="preserve">  </t>
  </si>
  <si>
    <t xml:space="preserve">²ßË³ï³ÝùÇ ¨ ëáóÇ³É³Ï³Ý Ñ³ñó»ñÇ Ý³Ë³ñ³ñáõÃÛ³Ý  ëáóÇ³É³Ï³Ý ³å³ÑáíáõÃÛ³Ý Í³é³ÛáõÃÛáõÝ </t>
  </si>
  <si>
    <t>ÐÐ ²½·³ÛÇÝ ÅáÕáí</t>
  </si>
  <si>
    <t>ÐÐ í³ñã³å»ïÇ ³ßË³ï³Ï³½Ù</t>
  </si>
  <si>
    <t>ÐÐ ë³ÑÙ³Ý³¹ñ³Ï³Ý ¹³ï³ñ³Ý</t>
  </si>
  <si>
    <t>ÐÐ ¹³ï³Ï³Ý ¹»å³ñï³Ù»Ýï</t>
  </si>
  <si>
    <t>ÐÐ ¹³ï³Ë³½áõÃÛáõÝ</t>
  </si>
  <si>
    <t>ÐÐ Ñ³ïáõÏ ùÝÝã³Ï³Ý Í³é³ÛáõÃÛáõÝ</t>
  </si>
  <si>
    <t>ÐÐ ³éáÕç³å³ÑáõÃÛ³Ý Ý³Ë³ñ³ñáõÃÛáõÝ</t>
  </si>
  <si>
    <t>ÐÐ ³ßË³ï³ÝùÇ ¨ ëáóÇ³É³Ï³Ý Ñ³ñó»ñÇ Ý³Ë³ñ³ñáõÃÛáõÝ</t>
  </si>
  <si>
    <t>ÐÐ ³ßË³ï³ÝùÇ ¨ ëáóÇ³É³Ï³Ý Ñ³ñó»ñÇ Ý³Ë³ñ³ñáõÃÛ³Ý ëáóÇ³É³Ï³Ý ³å³ÑáíáõÃÛ³Ý Í³é³ÛáõÃÛáõÝ</t>
  </si>
  <si>
    <t>ÐÐ íÇ×³Ï³·ñ³Ï³Ý ÏáÙÇï»</t>
  </si>
  <si>
    <t>ÐÐ Ï»ÝïñáÝ³Ï³Ý ÁÝïñ³Ï³Ý Ñ³ÝÓÝ³ÅáÕáí</t>
  </si>
  <si>
    <t>Ð»éáõëï³ï»ëáõÃÛ³Ý ¨ é³¹ÇáÛÇ Ñ³ÝÓÝ³ÅáÕáí</t>
  </si>
  <si>
    <t>ÐÐ å»ï³Ï³Ý »Ï³ÙáõïÝ»ñÇ ÏáÙÇï»</t>
  </si>
  <si>
    <t>ÐÐ ³ñï³ùÇÝ ·áñÍ»ñÇ Ý³Ë³ñ³ñáõÃÛ³Ý å»ï³Ï³Ý ³ñ³ñáÕ³Ï³ñ·Ç Í³é³ÛáõÃÛáõÝ</t>
  </si>
  <si>
    <t>Ð³Û³ëï³ÝÇ Ñ³Ýñ³ÛÇÝ Ñ»éáõëï³é³¹ÇáÁÝÏ»ñáõÃÛ³Ý ËáñÑáõñ¹</t>
  </si>
  <si>
    <t>ÐÐ Ñ³ßí»ùÝÝÇã å³É³ï</t>
  </si>
  <si>
    <t>Ø³ñ¹áõ Çñ³íáõÝùÝ»ñÇ å³ßïå³ÝÇ ³ßË³ï³Ï³½Ù</t>
  </si>
  <si>
    <t>ÐÐ ÙÇçáõÏ³ÛÇÝ ³Ýíï³Ý·áõÃÛ³Ý Ï³ñ·³íáñÙ³Ý ÏáÙÇï»</t>
  </si>
  <si>
    <t>ÐÐ ùÝÝã³Ï³Ý ÏáÙÇï»</t>
  </si>
  <si>
    <t>ÐÐ ù³Õ³ù³ßÇÝáõÃÛ³Ý ÏáÙÇï»</t>
  </si>
  <si>
    <t>ÐÐ ³ñ¹³ñ³¹³ïáõÃÛ³Ý Ý³Ë³ñ³ñáõÃÛ³Ý ùñ»³Ï³ï³ñáÕ³Ï³Ý Í³é³ÛáõÃÛáõÝ</t>
  </si>
  <si>
    <t>ÐÐ ³ñ¹³ñ³¹³ïáõÃÛ³Ý Ý³Ë³ñ³ñáõÃÛ³Ý Ñ³ñÏ³¹Çñ Ï³ï³ñáõÙÝ ³å³ÑáíáÕ Í³é³ÛáõÃÛáõÝ</t>
  </si>
  <si>
    <t>ÎáéáõåóÇ³ÛÇ Ï³ÝË³ñ·»ÉÙ³Ý Ñ³ÝÓÝ³ÅáÕáí</t>
  </si>
  <si>
    <t>ÐÐ å»ï³Ï³Ý í»ñ³ÑëÏáÕ³Ï³Ý Í³é³ÛáõÃÛáõÝ</t>
  </si>
  <si>
    <t>ÐÐ ²ñ³·³ÍáïÝÇ Ù³ñ½å»ï³ñ³Ý</t>
  </si>
  <si>
    <t>ÐÐ ÞÇñ³ÏÇ Ù³ñ½å»ï³ñ³Ý</t>
  </si>
  <si>
    <t>²ÛÉ Ù³ñÙÇÝÝ»ñ</t>
  </si>
  <si>
    <t xml:space="preserve"> êáóÇ³É³Ï³Ý ³ç³ÏóáõÃÛáõÝ ³Ý³ßË³ïáõÝ³ÏáõÃÛ³Ý ¹»åùáõÙ</t>
  </si>
  <si>
    <t>…..</t>
  </si>
  <si>
    <t>Ø²ê 2. äºî²Î²Ü Ø²ðØÜÆ ÎàÔØÆò Æð²Î²Ü²òìàÔ ´Úàôæºî²ÚÆÜ Ìð²¶ðºðÀ ºì ØÆæàò²èàôØÜºðÀ</t>
  </si>
  <si>
    <t>ä»ï³Ï³Ý Ù³ñÙÝÇ ·»ñ³ï»ëã³Ï³Ý ¹³ëÇãÁ՝</t>
  </si>
  <si>
    <t>ä»ï³Ï³Ý Ù³ñÙÝÇ ³Ýí³ÝáõÙÁ՝</t>
  </si>
  <si>
    <t>Ø²ê 3 äºî²Î²Ü Ø²ðØÜÆ Ìð²¶ðºðÆ ¶Ìàì ìºðæÜ²Î²Ü ²ð¸ÚàôÜøÆ òàôò²ÜÆÞÜºðÀ</t>
  </si>
  <si>
    <t>Üå³ï³ÏÁ</t>
  </si>
  <si>
    <t>úÅ³Ý¹³Ï»É ³Ý³å³Ñáí ÁÝï³ÝÇùÝ»ñÇ Ï»Ýë³Ù³Ï³ñ¹³ÏÇ µ³ñÓñ³óÙ³ÝÁ</t>
  </si>
  <si>
    <t>²ßË³ï³ÝùÇ , ëáóÇ³É³Ï³Ý ³å³ÑáíáõÃÛ³Ý ¨ ëáóÇ³É³Ï³Ý ³ç³ÏóáõÃÛ³Ý áÉáñïÝ»ñáõÙ í³ñíáÕ ù³Õ³ù³Ï³ÝáõÃÛ³Ý Çñ³Ï³Ý³óáõÙ</t>
  </si>
  <si>
    <t xml:space="preserve"> «ìî´-Ð³Û³ëï³Ý» ö´À-áõÙ ³í³Ý¹³ïáõ Ñ³Ý¹Çë³óáÕ ¨ Ý³ËÏÇÝ ÊêÐØ ÊÝ³Ûµ³ÝÏÇ ÐÊêÐ Ñ³Ýñ³å»ï³Ï³Ý µ³ÝÏáõÙ ÙÇÝã¨ 1993 Ãí³Ï³ÝÇ ÑáõÝÇëÇ 10-Á Ý»ñ¹ñí³Í ¹ñ³Ù³Ï³Ý ³í³Ý¹Ý»ñÇ ÷áËÑ³ïáõóáõÙ</t>
  </si>
  <si>
    <t xml:space="preserve"> ÊÃ³Ý»É ÅáÕáíñ¹³·ñ³Ï³Ý íÇ×³ÏÇ µ³ñ»É³íáõÙÁ</t>
  </si>
  <si>
    <t xml:space="preserve"> Îáñóñ³Í »Ï³ÙáõïÝ»ñÇ Ù³ëÝ³ÏÇ ÷áËÑ³ïáõóáõÙ</t>
  </si>
  <si>
    <t>Î»Ýë³Ãáß³ÏÇ Çñ³íáõÝùÇ Çñ³óáõÙ</t>
  </si>
  <si>
    <t xml:space="preserve"> ²Õù³ïáõÃÛ³Ý Ù»ÕÙÙ³Ý ¨ ³ÝÑ³í³ë³ñáõÃÛ³Ý Ýí³½»óÙ³Ý, ³ßË³ï³ßáõÏ³ÛÇ å³Ñ³Ýç³ñÏÇ ¨ ·áñÍ³½ñÏáõÃÛ³Ý ³ÝÑÙå. Ïñ×³ïÙ³Ý, ½µ³Õí³ÍáõÃÛ³Ý ³×Ç, ÅáÕáíñ¹³·ñ³Ï³Ý Çñ³íÇ×³ÏÇ µ³ñ»É³íÙ³Ý ¨ ù³Õ³ù³óÇÝ»ñÇ ëáó.Çñ³íáõÝùÇ  Çñ³óÙ³ÝÝ áõÕÕí³Í ù³Õ³ù³Ï³ÝáõÃÛ³Ý Ùß³ÏÙ. ¨ Çñ³Ï³Ý³óÙ. ³å³ÑáíáõÙ</t>
  </si>
  <si>
    <t xml:space="preserve">²ç³ÏóáõÃÛáõÝ Ñ³ßÙ³Ý¹³ÙáõÃÛáõÝ áõÝ»óáÕ ³ÝÓ³Ýó ëáóÇ³É³Ï³Ý Ý»ñ³éÙ³ÝÁ Ñ³ë³ñ³ÏáõÃÛáõÝ </t>
  </si>
  <si>
    <t>êáóÇ³É³Ï³Ý ³å³ÑáíáõÃÛ³Ý Çñ³íáõÝùÇ Çñ³Ï³Ý³óÙ³Ý ³å³ÑáíáõÙ</t>
  </si>
  <si>
    <t>Ø³ïáõóíáÕ ëáóÇ³É³Ï³Ý å³ßïå³ÝáõÃÛ³Ý Í³é³ÛáõÃÛáõÝÝ»ñÇ µ³ñ»É³íáõÙ՝ ÇÝãå»ë Ý³¨ Í³é³ÛáõÃÛáõÝÝ»ñ Ù³ïáõóáÕ ·»ñ³ï»ëãáõÃÛáõÝÝ»ñáõÙ í»ñÉáõÍ³Ï³Ý՝ ÙáÝÇÃáñÇÝ·Ç ¨ ·Ý³Ñ³ïÙ³Ý ·áñÍ³éáõÛÃÝ»ñÇ áõÅ»Õ³óáõÙ:</t>
  </si>
  <si>
    <t>Ìñ³·ñÇ ¹³ëÇãÁ ¨ ³Ýí³ÝáõÙÁ</t>
  </si>
  <si>
    <t>1011 ²Ý³å³Ñáí ëáóÇ³É³Ï³Ý ËÙµ»ñÇÝ ³ç³ÏóáõÃÛáõÝ</t>
  </si>
  <si>
    <t xml:space="preserve">1015 êáóÇ³É³Ï³Ý ÷³Ã»ÃÝ»ñÇ ³å³ÑáíáõÙ </t>
  </si>
  <si>
    <t xml:space="preserve"> 1184  ²í³Ý¹Ý»ñÇ ÷áËÑ³ïáõóáõÙ</t>
  </si>
  <si>
    <t xml:space="preserve">1032  ÊÝ³ÙùÇ Í³é³ÛáõÃÛáõÝÝ»ñ 18 ï³ñ»Ï³ÝÇó µ³ñÓñ ï³ñÇùÇ ³ÝÓ³Ýó
</t>
  </si>
  <si>
    <t>1068 ÄáÕáíñ¹³·ñ³Ï³Ý íÇ×³ÏÇ µ³ñ»É³íáõÙ</t>
  </si>
  <si>
    <t xml:space="preserve">1082  êáóÇ³É³Ï³Ý ³ç³ÏóáõÃÛáõÝ ³Ý³ßË³ïáõÝ³ÏáõÃÛ³Ý ¹»åùáõÙ   </t>
  </si>
  <si>
    <t>1102   Î»Ýë³Ãáß³Ï³ÛÇÝ ³å³ÑáíáõÃÛáõÝ</t>
  </si>
  <si>
    <t xml:space="preserve"> 1117 êáóÇ³É³Ï³Ý å³ßïå³ÝáõÃÛ³Ý µÝ³·³í³éáõÙ å»ï³Ï³Ý ù³Õ³ù³Ï³ÝáõÃÛ³Ý Ùß³ÏáõÙ՝ Íñ³·ñ»ñÇ Ñ³Ù³Ï³ñ·áõÙ ¨ ÙáÝÇÃáñÇÝ·</t>
  </si>
  <si>
    <t>1141 ÀÝï³ÝÇùÝ»ñÇÝ, Ï³Ý³Ýó ¨ »ñ»Ë³Ý»ñÇÝ ³ç³ÏóáõÃÛáõÝ</t>
  </si>
  <si>
    <t>1160 Ð³ßÙ³Ý¹³ÙáõÃÛáõÝ áõÝ»óáÕ ³ÝÓ³Ýó ³ç³ÏóáõÃÛáõÝ</t>
  </si>
  <si>
    <t>1205   êáóÇ³É³Ï³Ý ³å³ÑáíáõÃÛáõÝ</t>
  </si>
  <si>
    <t>1206    êáóÇ³É³Ï³Ý å³ßïå³ÝáõÃÛ³Ý Ñ³Ù³Ï³ñ·Ç µ³ñ»÷áËáõÙÝ»ñ</t>
  </si>
  <si>
    <t>Ìñ³·ñÇ í»ñçÝ³Ï³Ý ³ñ¹ÛáõÝùÝ»ñÁ</t>
  </si>
  <si>
    <t>â³÷áñáßÇãÁ</t>
  </si>
  <si>
    <t>Ì³ÍÏáõÛÃ µÝ³ÏãáõÃÛáõÝÇó</t>
  </si>
  <si>
    <t>ÀÝï³Ý»Ï³Ý Ýå³ëïÇ ï»ë³Ï³ñ³ñ ÏßÇé ÀÎ´àô Ýå³ëïÝ»ñáõÙ</t>
  </si>
  <si>
    <t>Ìñ³·ñÇ ³é³ÝÓÝ³Ñ³ïÏáõÃÛáõÝÝ»ñáí å³ÛÙ³Ý³íáñí³Í՝ ÑÝ³ñ³íáñ ã¿ ³é³ÝÓÝ³óÝ»É Íñ³·ñÇ í»ñçÝ³Ï³Ý ³ñ¹ÛáõÝùÇÝ Ñ³ëÝ»Éáõ ÏáÝÏñ»ï ã³÷áñáßÇãÝ»ñ</t>
  </si>
  <si>
    <t>ï³ñÇù</t>
  </si>
  <si>
    <t>Üáñ ÍÝí³Í 1-ÇÝ »ñ»Ë³Ý»ñÇ ù³Ý³ÏÁ</t>
  </si>
  <si>
    <t>ÌÝ»ÉÇáõÃÛ³Ý ·áõÙ³ñ³ÛÇÝ ·áñÍ³ÏÇóÁ</t>
  </si>
  <si>
    <t>ÏÇñ³é»ÉÇ ã¿</t>
  </si>
  <si>
    <t xml:space="preserve"> Ì³Ûñ³Ñ»Õ ³Õù³ïáõÃÛ³Ý ·ÍÇó ó³Íñ ³ßË³ï³Ýù³ÛÇÝ Ï»Ýë³Ãáß³Ï ëï³óáÕÝ»ñÇ Ãí³ù³Ý³Ï </t>
  </si>
  <si>
    <t>ê³ÑÙ³Ýí³Í »Ý ³é³ÝÓÇÝ Íñ³·ñ»ñÇ Ù³ëáí</t>
  </si>
  <si>
    <t>Ð³ßÙ³Ý¹³ÙáõÃÛáõÝ áõÝ»óáÕ ³ÝÓ³Ýó  Ù³ïáõóíáÕ Í³é³ÛáõÃÛáõÝÝ»ñÇ Ñ³ëó»³Ï³ÝáõÃÛ³Ý ¨ ³ñ¹ÛáõÝ³í»ïáõÃÛ³Ý µ³ñÓñ³óáõÙ</t>
  </si>
  <si>
    <t>Þ³Ñ³éáõÇ ÏáÕÙÇó Ñ³Ù³ÉÇñ ëáóÇ³É³Ï³Ý Í³é³ÛáõÃÛ³Ý ï³ñ³Íù³ÛÇÝ Ï»ÝïñáÝÇó Ýå³ëïÝ»ñ ¨ Í³é³ÛáõÃÛáõÝÝ»ñ ëï³Ý³Éáõ Ñ»ï Ï³åí³Í Í³Ëë»ñÇ Ïñ×³ïáõÙ (ÙÇçÇÝ Í³Ëë)</t>
  </si>
  <si>
    <t>²ÙµáÕçáõÃÛ³Ùµ ·áñÍáÕ ÐêÌîÎ-Ý»ñÇ ÃÇíÁ</t>
  </si>
  <si>
    <t>ºÉ³Ï»ïÁ</t>
  </si>
  <si>
    <t>ÂÇñ³ËÁ</t>
  </si>
  <si>
    <t>òáõó³ÝÇßÁ</t>
  </si>
  <si>
    <t>Ä³ÙÏ»ïÁ</t>
  </si>
  <si>
    <t>31.12.2019Ã</t>
  </si>
  <si>
    <t>áã ³í»ÉÇ ù³Ý 14-%</t>
  </si>
  <si>
    <t xml:space="preserve"> ÙÇÝã¨ 31.12. 2022Ã.</t>
  </si>
  <si>
    <t>áã å³Ï³ë 75%</t>
  </si>
  <si>
    <t>Æñ³íáõÝù áõÝ»óáÕÝ»ñÇ ßñç³Ý³Ï / ÍÝí³Í ÙÇÝã¨ 31.12.1934Ã. Ü»ñ³éÛ³É</t>
  </si>
  <si>
    <t>ÙÇÝã¨ 2019Ã.¸»Ïï»Ùµ»ñ</t>
  </si>
  <si>
    <t>Æñ³íáõÝù áõÝ»óáÕÝ»ñÇ ßñç³Ý³Ï / ÍÝí³Í ÙÇÝã¨ 31.12.1938Ã. Ý»ñ³éÛ³É</t>
  </si>
  <si>
    <t>ÐÐ Ï³é³í³ñáõÃÛ³Ý 2019 Ãí³Ï³ÝÇ ÷»ïñí³ñÇ 8-Ç N 65 - ² áñáßÙ³Ý Ñ³í»Éí³ÍÇ 4.2 µ³ÅÝÇ ³é³çÇÝ å³ñµ»ñáõÃÛáõÝ</t>
  </si>
  <si>
    <t>Ð Ï³é³í³ñáõÃÛ³Ý 2019 Ãí³Ï³ÝÇ ÷»ïñí³ñÇ 8-Ç N 65 - ² áñáßÙ³Ý Ñ³í»Éí³ÍÇ 4.2 µ³ÅÝÇ ³é³çÇÝ å³ñµ»ñáõÃÛáõÝ</t>
  </si>
  <si>
    <t xml:space="preserve">ÐÐ Ï³é³í³ñáõÃÛ³Ý Íñ³·ñÇ 4.2-ñ¹ Ù³ë 
(ä³ñµ»ñ³µ³ñ µ³ñÓñ³óí»Éáõ »Ý å»ï³Ï³Ý Ï»Ýë³Ãáß³ÏÝ»ñÇ ã³÷»ñÁ՝ ³å³Ñáí»Éáí ·Ý³×Ç ÝÏ³ïÙ³Ùµ ÙÇçÇÝ Ï»Ýë³Ãáß³ÏÇ ã³÷Ç ³é³ç³ÝóÇÏ ³×)
</t>
  </si>
  <si>
    <t>ÐÐ Ï³é³í³ñáõÃÛ³Ý 2019 Ãí³Ï³ÝÇ ÷»ïñí³ñÇ 18-Ç ÃÇí 65-² áñáßÙ³Ùµ Ñ³ëï³ïí³Í Íñ³·Çñ</t>
  </si>
  <si>
    <t>ÐÐ Ï³é³í³ñáõÃÛ³Ý  Íñ³·ñÇ (08.02.2019Ã. N 65-² áñáßáõÙ) 4.2 µ³ÅÇÝ</t>
  </si>
  <si>
    <t xml:space="preserve">ÐÐ Ï³é³í³ñáõÃÛ³Ý Íñ³·ñÇ 4.2-ñ¹ Ù³ë 
(Î³é³í³ñáõÃÛáõÝÁ Ýå³ï³Ï³¹ñí»É ¿ ÙÇÝã¨ 2023 Ãí³Ï³ÝÁ í»ñ³óÝ»É Í³Ûñ³Ñ»Õ ³Õù³ïáõÃÛáõÝÁ, ¿³å»ë Ýí³½»óÝ»É ³Õù³ïáõÃÛáõÝÁ)
</t>
  </si>
  <si>
    <t>ÐÐ Ï³é³í³ñáõÃÛ³Ý Íñ³·ñÇ 4.2-ñ¹ Ù³ë (ÆÝï»·ñí³Í ëáóÇ³É³Ï³Ý Í³é³ÛáõÃÛáõÝÝ»ñÇ Ñ³Ù³Ï³ñ·Ç Ý»ñ¹ñáõÙÁ Ïµ³ñÓñ³óÝÇ ëáóÇ³É³Ï³Ý å³ßïå³ÝáõÃÛ³Ý Ñ³Ù³Ï³ñ·Ç Ï³é³í³ñÙ³Ý ³ñ¹ÛáõÝ³í»ïáõÃÛáõÝÁ, ÇÝãå»ë Ý³¨ ëáóÇ³É³Ï³Ý Í³é³ÛáõÃÛáõÝÝ»ñÇ áñ³ÏÁ, ÇÝãÁ Ï³å³ÑáííÇ ÁÝï³ÝÇùÇ (³ÝÓÇ) ëáóÇ³É³Ï³Ý Ï³ñÇùÝ»ñÇÝ Ñ³Ù³å³ï³ëË³Ý՝ µ³½Ù³µÝáõÛÃ áõ ³ÙµáÕç³Ï³Ý ëáóÇ³É³Ï³Ý Í³é³ÛáõÃÛáõÝÝ»ñÇ ÷³Ã»ÃÇ ïñ³Ù³¹ñÙ³Ùµ ¨ ³ÝÓÝ³Ï³½ÙÇ Ù³ëÝ³·Çï³Ï³Ý Ï³ñáÕáõÃÛáõÝÝ»ñÇ Ñ½áñ³óÙ³Ùµ)</t>
  </si>
  <si>
    <t>²ßË³ï³ÝùÇ ¨ ëáóÇ³É³Ï³Ý Ñ³ñó»ñÇ Ý³Ë³ñ³ñáõÃÛáõÝ</t>
  </si>
  <si>
    <t xml:space="preserve"> Ìñ³·ñ³ÛÇÝ ¹³ëÇãÁ</t>
  </si>
  <si>
    <t>Ìñ³·Çñ»ñ/ØÇçáó³éáõÙ</t>
  </si>
  <si>
    <t xml:space="preserve"> Ìñ³·Çñ</t>
  </si>
  <si>
    <t xml:space="preserve"> ØÇçáó³éáõÙ</t>
  </si>
  <si>
    <t xml:space="preserve"> Ìñ³·ñÇ ³Ýí³ÝáõÙÁ`</t>
  </si>
  <si>
    <t xml:space="preserve"> ä³ñ·¨³í×³ñÝ»ñ ¨ å³ïíáí×³ñÝ»ñ</t>
  </si>
  <si>
    <t xml:space="preserve"> Ìñ³·ñÇ Ýå³ï³ÏÁ`</t>
  </si>
  <si>
    <t xml:space="preserve"> ä»ï³Ï³Ý Ñá·³ÍáõÃÛ³Ý ¹ñë¨áñáõÙ՝ ³é³ÝÓÇÝ Ï³ï»·áñÇ³ÛÇ ù³Õ³ù³óÇÝ»ñÇÝ ¨ Ýñ³Ýó ÁÝï³ÝÇùÝ»ñÇÝ ëáóÇ³É³Ï³Ý »ñ³ßËÇùÝ»ñÇ ïñ³Ù³¹ñáõÙ</t>
  </si>
  <si>
    <t xml:space="preserve"> ì»ñçÝ³Ï³Ý ³ñ¹ÛáõÝùÇ ÝÏ³ñ³·ñáõÃÛáõÝÁ`</t>
  </si>
  <si>
    <t xml:space="preserve"> ²é³ÝÓÇÝ Ï³ï»·áñÇ³ÛÇ ù³Õ³ù³óÇÝ»ñÇÝ ¨ Ýñ³Ýó ÁÝï³ÝÇùÇ ³Ý¹³ÙÝ»ñÇ ëáóÇ³É³Ï³Ý å³ßïå³Ýí³ÍáõÃÛ³Ý Ù³Ï³ñ¹³ÏÇ µ³ñÓñ³óáõÙ</t>
  </si>
  <si>
    <t xml:space="preserve"> Ìñ³·ñÇ ÙÇçáó³éáõÙÝ»ñ</t>
  </si>
  <si>
    <t>ÀÝÃ³óÇÏ ÙÇçáó³éáõÙÝ»ñ</t>
  </si>
  <si>
    <t xml:space="preserve"> ØÇçáó³éÙ³Ý ³Ýí³ÝáõÙÁ`</t>
  </si>
  <si>
    <t xml:space="preserve"> ØÇçáó³éÙ³Ý ÝÏ³ñ³·ñáõÃÛáõÝÁ`</t>
  </si>
  <si>
    <t xml:space="preserve"> ØÇçáó³éÙ³Ý ï»ë³ÏÁ</t>
  </si>
  <si>
    <t xml:space="preserve"> Ì³é³ÛáõÃÛáõÝÝ»ñÇ Ù³ïáõóáõÙ</t>
  </si>
  <si>
    <t xml:space="preserve"> ¼ÇÝÍ³é³ÛáÕÝ»ñÇÝ,  ÐØä Ù³ëÝ³ÏÇóÝ»ñÇÝ, ³ÛÉ å»ïáõÃÛáõÝÝ»ñáõÙ Ù³ñï³Ï³Ý ·áñÍáÕáõÃÛáõÝÝ»ñÇ Ù³ëÝ³ÏÇóÝ»ñÇÝ, ½áÑí³Í (Ù³Ñ³ó³Í) ½ÇÝÍ³é³ÛáÕÇ ÁÝï³ÝÇùÇ ³Ý¹³ÙÝ»ñÇÝ, ÁÝï³ÝÇùÝ»ñÇÝ ïñíáÕ å³ñ·¨³í×³ñÝ»ñ</t>
  </si>
  <si>
    <t xml:space="preserve"> ¼ÇÝÍ³é³ÛáÕÝ»ñÇÝ,  ÐØä Ù³ëÝ³ÏÇóÝ»ñÇÝ, ³ÛÉ å»ïáõÃÛáõÝÝ»ñáõÙ Ù³ñï³Ï³Ý ·áñÍáÕáõÃÛáõÝÝ»ñÇ Ù³ëÝ³ÏÇóÝ»ñÇÝ, ½áÑí³Í (Ù³Ñ³ó³Í) ½ÇÝÍ³é³ÛáÕÇ ÁÝï³ÝÇùÇ ³Ý¹³ÙÝ»ñÇÝ, ÁÝï³ÝÇùÝ»ñÇÝ, å³ñ·¨³í×³ñÝ»ñÇ ïñ³Ù³¹ñáõÙ</t>
  </si>
  <si>
    <t xml:space="preserve"> îñ³Ýëý»ñïÝ»ñÇ ïñ³Ù³¹ñáõÙ</t>
  </si>
  <si>
    <t xml:space="preserve"> ì»ï»ñ³ÝÝ»ñÇ å³ïíáí×³ñÝ»ñ</t>
  </si>
  <si>
    <t xml:space="preserve"> ÐØä í»ï»ñ³ÝÝ»ñÇÝ å³ïíáí×³ñÇ ïñ³Ù³¹ñáõÙ</t>
  </si>
  <si>
    <t xml:space="preserve"> ²Ý³å³Ñáí ëáóÇ³É³Ï³Ý ËÙµ»ñÇÝ ³ç³ÏóáõÃÛáõÝ</t>
  </si>
  <si>
    <t xml:space="preserve"> úÅ³Ý¹³Ï»É ³Ý³å³Ñáí ÁÝï³ÝÇùÝ»ñÇ Ï»Ýë³Ù³Ï³ñ¹³ÏÇ µ³ñÓñ³óÙ³ÝÁ</t>
  </si>
  <si>
    <t xml:space="preserve"> ²Õù³ïáõÃÛ³Ý Ù»ÕÙáõÙ ¨ Í³Ûñ³Ñ»Õ ³Õù³ïáõÃÛ³Ý Ïñ×³ïáõÙ</t>
  </si>
  <si>
    <t>2022Ã ï³ñÇ                (Ñ³½. ¹ñ³Ù)</t>
  </si>
  <si>
    <t xml:space="preserve"> ÀÝï³ÝÇùÇ Ï»Ýë³Ù³Ï³ñ¹³ÏÇ µ³ñÓñ³óÙ³ÝÝ áõÕÕí³Í Ýå³ëïÝ»ñÇ Çñ³Ï³Ý³óÙ³Ý ³å³ÑáíáõÙ</t>
  </si>
  <si>
    <t xml:space="preserve"> ÀÝï³ÝÇùÝ»ñÇ ³Ý³å³ÑáíáõÃÛ³Ý ·Ý³Ñ³ïÙ³Ý Ñ³Ù³Ï³ñ·áõÙ Ñ³ßí³éí³Í՝ ÁÝ¹·ñÏí³Í ³Ý³å³Ñáí ×³Ý³ãí³Í ÁÝï³ÝÇùÝ»ñÇÝ Ýå³ëïÇ՝ ëáóÇ³É³Ï³Ý Ýå³ëïÇ ¨ Ññ³ï³å û·ÝáõÃÛ³Ý í×³ñÙ³Ý Í³é³ÛáõÃÛáõÝÝ»ñÇ Ó»éùµ»ñáõÙ</t>
  </si>
  <si>
    <t xml:space="preserve"> Ð³Ù³ÛÝù³ÛÇÝ »ÝÃ³Ï³ÛáõÃÛ³Ý ëáóÇ³É³Ï³Ý Í³é³ÛáõÃÛáõÝÝ»ñÇ ÏáÕÙÇó ëáóÇ³É³Ï³Ý ³ç³ÏóáõÃÛ³Ý ù³Õ³ù³Ï³ÝáõÃÛ³Ý Çñ³Ï³Ý³óÙ³Ý ³å³ÑáíáõÙ</t>
  </si>
  <si>
    <t xml:space="preserve"> ÀÝï³ÝÇùÇ Ï»Ýë³Ù³Ï³ñ¹³ÏÇ µ³ñÓñ³óÙ³ÝÝ áõÕÕí³Í Ýå³ëïÝ»ñÇ ïñ³Ù³¹ñÙ³Ý Ñ³Ù³ñ ³ÝÑñ³Å»ßï Ó¨³ÃÕÃ»ñÇ ïå³·ñáõÃÛáõÝ</t>
  </si>
  <si>
    <t xml:space="preserve"> ÀÝï³ÝÇùÇ Ï»Ýë³Ù³Ï³ñ¹³ÏÇ µ³ñÓñ³óÙ³ÝÝ áõÕÕí³Í Ýå³ëïÝ»ñÇ Ñ³Ù³å³ï³ëË³Ý Ó¨³ÃÕÃ»ñÇ ïå³·ñáõÃÛ³Ý Í³é³ÛáõÃÛáõÝÝ»ñÇ Ó»éùµ»ñáõÙ</t>
  </si>
  <si>
    <t xml:space="preserve"> ÀÝï³ÝÇùÇ Ï»Ýë³Ù³Ï³ñ¹³ÏÇ µ³ñÓñ³óÙ³ÝÝ áõÕÕí³Í Ýå³ëïÝ»ñ</t>
  </si>
  <si>
    <t xml:space="preserve"> ÀÝï³ÝÇùÝ»ñÇ ³Ý³å³ÑáíáõÃÛ³Ý ·Ý³Ñ³ïÙ³Ý Ñ³Ù³Ï³ñ·áõÙ Ñ³ßí³éí³Í՝ ³Ý³å³Ñáí ×³Ý³ãí³Í ÁÝï³ÝÇùÝ»ñÇÝ Ýå³ëïÇ՝ ëáóÇ³É³Ï³Ý Ýå³ëïÇ ¨ Ññ³ï³å û·ÝáõÃÛ³Ý ïñ³Ù³¹ñáõÙ</t>
  </si>
  <si>
    <t xml:space="preserve"> ÀÝï³ÝÇùÝ»ñÇÝ՝ Ï³Ý³Ýó ¨ »ñ»Ë³Ý»ñÇÝ ³ç³ÏóáõÃÛáõÝ</t>
  </si>
  <si>
    <t xml:space="preserve"> ÎÛ³ÝùÇ ¹Åí³ñÇÝ Çñ³íÇ×³ÏáõÙ Ñ³ÛïÝí³Í ÁÝï³ÝÇùÝ»ñÇ՝ Ï³Ý³Ýó ¨ »ñ»Ë³Ý»ñÇ ÑÇÙÝ³Ï³Ý å³Ñ³ÝçÙáõÝùÝ»ñÇ ¨ ëáóÇ³É³Ï³Ý Ï³ñÇùÝ»ñÇ µ³í³ñ³ñáõÙ ¨ ÇÝï»·ñáõÙ Ñ³ë³ñ³ÏáõÃÛáõÝ</t>
  </si>
  <si>
    <t xml:space="preserve"> ÀÝï³ÝÇùÝ»ñÇÝ՝ Ï³Ý³Ýó ¨ »ñ»Ë³Ý»ñÇÝ Ù³ïáõóíáÕ ëáóÇ³É³Ï³Ý Í³é³ÛáõÃÛáõÝÝ»ñÇ ¨ ¹ñ³Ýó Ñ³ëó»³Ï³ÝáõÃÛ³Ý µ³ñ»É³íáõÙ՝ ÏÛ³ÝùÇ ¹Åí³ñÇÝ Çñ³íÇ×³ÏáõÙ Ñ³ÛïÝí³Í ÁÝï³ÝÇùÝ»ñÇ՝ Ï³Ý³Ýó ¨ »ñ»Ë³Ý»ñÇ ÇÝï»·ñáõÙ Ñ³ë³ñÏáõÃÛáõÝ</t>
  </si>
  <si>
    <t xml:space="preserve"> ºñ»Ë³Ý»ñÇ ßáõñçûñÛ³ ËÝ³ÙùÇ Í³é³ÛáõÃÛáõÝÝ»ñ</t>
  </si>
  <si>
    <t xml:space="preserve"> ºñ»Ë³Ý»ñÇ ·Çß»ñûÃÇÏ ËÝ³ÙùÇ Í³é³ÛáõÃÛáõÝÝ»ñ</t>
  </si>
  <si>
    <t xml:space="preserve"> ÎÛ³ÝùÇ ¹Åí³ñÇÝ Çñ³íÇ×³ÏáõÙ Ñ³ÛïÝí³Í »ñ»Ë³Ý»ñÇÝ Å³Ù³Ý³Ï³íáñ ËÝ³ÙùÇ ïñ³Ù³¹ñÙ³Ý Í³é³ÛáõÃÛáõÝÝ»ñ</t>
  </si>
  <si>
    <t xml:space="preserve"> ÎÛ³ÝùÇ ¹Åí³ñÇÝ Çñ³íÇ×³ÏáõÙ Ñ³ÛïÝí³Í 3-18 ï³ñ»Ï³Ý ³é³Ýó ÍÝáÕ³Ï³Ý ËÝ³ÙùÇ ÙÝ³ó³Í »ñ»Ë³Ý»ñÇ ßáõñçûñÛ³ ËÝ³ÙùÇ Ï³½Ù³Ï»ñáõÙ ÙÇÝã¨ Ýñ³Ýó ÝÏ³ïÙ³Ùµ ËÝ³Ù³Ï³É՝ há·³µ³ñÓáõ Ýß³Ý³Ï»ÉÁ՝ ÇëÏ ¹ñ³ ³ÝÑñ³ñÇÝáõÃÛ³Ý ¹»åùáõÙ` ßáõñçûñÛ³ ËÝ³ÙùÇ Ñ³ëï³ïáõÃÛáõÝÝ»ñ ï»Õ³íáñ»ÉÁ</t>
  </si>
  <si>
    <t xml:space="preserve"> ºñ»Ë³Ý»ñÇ ¨ ÁÝï³ÝÇùÝ»ñÇ ³ç³ÏóáõÃÛ³Ý ïñ³Ù³¹ñÙ³Ý Í³é³ÛáõÃÛáõÝÝ»ñ</t>
  </si>
  <si>
    <t xml:space="preserve"> ÎÛ³ÝùÇ ¹Åí³ñÇÝ Çñ³íÇ×³ÏáõÙ Ñ³ÛïÝí³Í Ï³Ù Ñ³ßÙ³Ý¹³ÙáõÃÛáõÝ áõÝ»óáÕ 3-18 ï³ñ»Ï³Ý »ñ»Ë³Ý»ñÇ ó»ñ»Ï³ÛÇÝ ËÝ³ÙùÇ՝ ¹³ëïÇ³ñ³ÏáõÃÛ³Ý՝ áõëÙ³Ý՝ ýÇ½ÇÏ³Ï³Ý ¨ Ùï³íáñ ½³ñ·³óÙ³ÝÁ Ýå³ëïáÕ å³ÛÙ³ÝÝ»ñÇ ³å³ÑáíáõÙ՝ ÇÝãå»ë Ý³¨ ÁÝï³Ý»Ï³Ý µéÝáõÃÛ³Ý »ÝÃ³ñÏí³Í ³ÝÓ³Ýó ³ç³ÏóáõÃÛáõÝ</t>
  </si>
  <si>
    <t xml:space="preserve"> ºñ»Ë³Ý»ñÇ ßáõñçûñÛ³ ËÝ³ÙùÇ µÝ³ÏãáõÃÛ³Ý ëáóÇ³É³Ï³Ý å³ßïå³ÝáõÃÛ³Ý Ñ³ëï³ïáõÃÛáõÝÝ»ñáõÙ ËÝ³ÙíáÕ ¹åñáóáõÙ ëáíáñáÕ »ñ»Ë³Ý»ñÇÝ ¹ñ³Ù³Ï³Ý ³ç³ÏóáõÃÛ³Ý ïñ³Ù³¹ñáõÙ</t>
  </si>
  <si>
    <t xml:space="preserve"> ÐÐ ³ßË³ï³ÝùÇ ¨ ëáóÇ³É³Ï³Ý Ñ³ñó»ñÇ Ý³Ë³ñ³ñáõÃÛ³Ý »ÝÃ³Ï³ÛáõÃÛ³Ý »ñ»Ë³Ý»ñÇ ßáõñçûñÛ³ ËÝ³ÙùÇ µÝ³ÏãáõÃÛ³Ý ëáóÇ³É³Ï³Ý å³ßïå³ÝáõÃÛ³Ý Ñ³ëï³ïáõÃÛáõÝÝ»ñáõÙ ËÝ³ÙíáÕ ¨ ¹åñáóáõÙ ëáíáñáÕ »ñ»Ë³Ý»ñÇ Ñ³Ù³ñ ³ÝÓÝ³Ï³Ý Ù³Ýñ Í³Ëë»ñÇ Ñ³Ù³ñ ¹ñ³Ù³Ï³Ý ÙÇçáóÝ»ñÇ ïñ³Ù³¹ñáõÙ</t>
  </si>
  <si>
    <t xml:space="preserve"> ºñ»Ë³Ý»ñÇ ßáõñçûñÛ³ ËÝ³ÙùÇ µÝ³ÏãáõÃÛ³Ý ëáóÇ³É³Ï³Ý å³ßïå³ÝáõÃÛ³Ý Ñ³ëï³ïáõÃÛáõÝÝ»ñáõÙ ËÝ³ÙíáÕ »ñ»Ë³Ý»ñÇÝ Ï»Ýë³µ³Ý³Ï³Ý ÁÝï³ÝÇùÝ»ñ í»ñ³¹³ñÓÝ»Éáõ Ñ»ï Ï³åí³Í` ÁÝï³ÝÇùÝ»ñÇÝ µÝ³Çñ³ÛÇÝ û·ÝáõÃÛ³Ý ÷³Ã»ÃÇ ïñ³Ù³¹ñáõÙ</t>
  </si>
  <si>
    <t xml:space="preserve"> ÊÝ³Ù³ï³ñ ÁÝï³ÝÇùáõÙ »ñ»Ë³ÛÇ ËÝ³ÙùÇ ¨ ¹³ëïÇ³ñ³ÏáõÃÛ³Ý ³ç³ÏóáõÃÛ³Ý ïñ³Ù³¹ñáõÙ</t>
  </si>
  <si>
    <t xml:space="preserve"> Ø³ñ¹Ï³Ýó Ãñ³ýÇùÇÝ·Ç ¨ ß³Ñ³·áñÍÙ³Ý »ÝÃ³ñÏí»Éáõ ÁÝÃ³óùáõÙ ³ÝÓÇ Ïñ³Í íÝ³ëÝ»ñÇ Ù³ëÝ³ÏÇ ÷áËÑ³ïáõóÙ³Ý Ýå³ï³Ïáí ¹ñ³Ù³Ï³Ý ÷áËÑ³ïáõóÙ³Ý ïñ³Ù³¹ñáõÙ</t>
  </si>
  <si>
    <t>Ìñ³·ñÇ ³Ýí³ÝáõÙÁ`</t>
  </si>
  <si>
    <t xml:space="preserve"> êáóÇ³É³Ï³Ý ÷³Ã»ÃÝ»ñÇ ³å³ÑáíáõÙ</t>
  </si>
  <si>
    <t xml:space="preserve"> ä»ï³Ï³Ý ÑÇÙÝ³ñÏÝ»ñÇ ¨ Ï³½Ù³Ï»ñåáõÃÛáõÝÝ»ñÇ ³ßË³ïáÕÝ»ñÇ ëáóÇ³É³Ï³Ý »ñ³ßËÇùÝ»ñÇ ³å³ÑáíáõÙ ¨ ³ßË³ï³Ýù³ÛÇÝ ÙáïÇí³óÇ³ÛÇ µ³ñÓñ³óáõÙ</t>
  </si>
  <si>
    <t xml:space="preserve"> ä»ï³Ï³Ý Ù³ñÙÇÝÝ»ñÇ ³ßË³ï³ÏÇóÝ»ñÇ ÏÛ³ÝùÇ áñ³ÏÇ µ³ñ»É³íáõÙ</t>
  </si>
  <si>
    <t xml:space="preserve"> ä»ï³Ï³Ý ÑÇÙÝ³ñÏÝ»ñÇ ¨ Ï³½Ù³Ï»ñåáõÃÛáõÝÝ»ñÇ ³ßË³ïáÕÝ»ñÇ ëáóÇ³É³Ï³Ý ÷³Ã»Ãáí ³å³ÑáíáõÙ</t>
  </si>
  <si>
    <t xml:space="preserve"> ä»ï³Ï³Ý ÑÇÙÝ³ñÏÝ»ñÇ ¨ Ï³½Ù³Ï»ñåáõÃÛáõÝÝ»ñÇ ³ßË³ïáÕÝ»ñÇ ÑÇåáÃ»ù³ÛÇÝ í³ñÏÇ ³Ùë³Ï³Ý í×³ñÇ՝ áõëÙ³Ý í×³ñÇ ¨ Ñ³Ý·ëïÇ ³å³ÑáíÙ³Ý ·Íáí Í³Ëë»ñÇ ÷áËÑ³ïáõóáõÙ</t>
  </si>
  <si>
    <t xml:space="preserve"> ÊÝ³ÙùÇ Í³é³ÛáõÃÛáõÝÝ»ñ 18 ï³ñ»Ï³ÝÇó µ³ñÓñ ï³ñÇùÇ ³ÝÓ³Ýó</t>
  </si>
  <si>
    <t xml:space="preserve"> ÊÝ³ÙùÇ Ï³ñÇù áõÝ»óáÕ 18 ï³ñ»Ï³ÝÇó µ³ñÓñ ï³ñÇùÇ ³ÝÓ³Ýó µÝ³Ï³ÝáÝ Ï»Ýë³·áñÍáõÝ»áõÃÛ³Ý ³å³ÑáíáõÙ</t>
  </si>
  <si>
    <t xml:space="preserve"> ²ÝûÃ¨³Ý Ù³ñ¹Ï³Ýó Ñ³Ù³ñ Å³Ù³Ý³Ï³íáñ ûÃ¨³ÝÇ ïñ³Ù³¹ñÙ³Ý Í³é³ÛáõÃÛáõÝÝ»ñ</t>
  </si>
  <si>
    <t xml:space="preserve"> ²ÝûÃ¨³Ý Ù³ñ¹Ï³Ýó Å³Ù³Ý³Ï³íáñ Ï³ó³ñ³Ýáí ³å³ÑáíáõÙ՝ ËáñÑñ¹³ïí³Ï³Ý՝ ëáóÇ³É-Ñá·»µ³Ý³Ï³Ý՝ ³é³çÝ³ÛÇÝ µÅßÏ³Ï³Ý ¨  µÝ³Çñ³ÛÇÝ û·ÝáõÃÛ³Ý (ëÝÝ¹Ç՝ ÑÇ·Ç»Ý³ÛÇ ÙÇçáóÝ»ñÇ՝ Ñ³·áõëïÇ՝ ÏáßÇÏÇ) ïñ³Ù³¹ñáõÙ</t>
  </si>
  <si>
    <t xml:space="preserve"> êáóÇ³É³Ï³Ý µÝ³Ï³ñ³Ý³ÛÇÝ ýáÝ¹Ç ëå³ë³ñÏÙ³Ý Í³é³ÛáõÃÛáõÝÝ»ñÇ ïñ³Ù³¹ñáõÙ</t>
  </si>
  <si>
    <t xml:space="preserve"> êáóÇ³É³Ï³Ý µÝ³Ï³ñ³Ý³ÛÇÝ ýáÝ¹áõÙ Ý»ñ³éí³Í ß»Ýù»ñáõÙ µÝ³Ïí»Éáõ Çñ³íáõÝù áõÝ»óáÕ ³ÝÓ³Ýó՝ ëáóÇ³É³Ï³Ý ³ç³ÏóáõÃÛ³Ý Íñ³·ñ»ñÇ ßñç³Ý³ÏÝ»ñáõÙ  ûñ»Ýë¹ñáõÃÛ³Ùµ ë³ÑÙ³Ýí³Í Í³é³ÛáõÃÛáõÝÝ»ñÇ Ù³ïáõóáõÙ</t>
  </si>
  <si>
    <t xml:space="preserve"> ÄáÕáíñ¹³·ñ³Ï³Ý íÇ×³ÏÇ µ³ñ»É³íáõÙ</t>
  </si>
  <si>
    <t xml:space="preserve"> ÄáÕáíñ¹³·ñ³Ï³Ý íÇ×³ÏÇ µ³ñ»É³íáõÙ ¨ µ³½Ù³½³í³ÏáõÃÛ³Ý ³×</t>
  </si>
  <si>
    <t xml:space="preserve"> ØÇÝã¨ 2 ï³ñ»Ï³Ý »ñ»Ë³ÛÇ ËÝ³ÙùÇ Ýå³ëïÇ ïñ³Ù³¹ñÙ³Ý ³å³ÑáíáõÙ</t>
  </si>
  <si>
    <t xml:space="preserve"> ØÇÝã¨ 2 ï³ñ»Ï³Ý »ñ»Ë³ÛÇ ËÝ³ÙùÇ Ýå³ëïÇ í×³ñÙ³Ý Í³é³ÛáõÃÛáõÝÝ»ñÇ Ó»éùµ»ñáõÙ</t>
  </si>
  <si>
    <t xml:space="preserve"> ØÇÝã¨ 2 ï³ñ»Ï³Ý »ñ»Ë³ÛÇ ËÝ³ÙùÇ Ýå³ëï</t>
  </si>
  <si>
    <t xml:space="preserve"> ØÇÝã¨ 2 ï³ñ»Ï³Ý »ñ»Ë³ÛÇ ËÝ³ÙùÇ ³ñÓ³Ïáõñ¹áõÙ ·ïÝíáÕ í³ñÓáõ ³ßË³ïáÕÇÝ Ýå³ëïÇ ïñ³Ù³¹ñáõÙ_x000D_
</t>
  </si>
  <si>
    <t xml:space="preserve"> ºñ»Ë³ÛÇ ÍÝÝ¹Û³Ý ÙÇ³Ýí³· Ýå³ëï</t>
  </si>
  <si>
    <t xml:space="preserve"> ºñ»Ë³ÛÇ ÍÝÝ¹Û³Ý Ï³å³ÏóáõÃÛ³Ùµ ÙÇ³Ýí³· Ýå³ëïÇ ïñ³Ù³¹ñáõÙ</t>
  </si>
  <si>
    <t xml:space="preserve"> Îáñóñ³Í »Ï³ÙáõïÝ»ñÇ Ù³ëÝ³ÏÇ ÷áËÑ³ïáõóáõÙ_x000D_
_x000D_
</t>
  </si>
  <si>
    <t xml:space="preserve"> ²Ý³ßË³ïáõÝ³ÏáõÃÛ³Ý Ñ»ï¨³Ýùáí »Ï³ÙïÇ ÏáñëïÇ Ù³ëÝ³ÏÇ ÷áËÑ³ïáõóÙ³Ý ³å³ÑáíáõÙ</t>
  </si>
  <si>
    <t xml:space="preserve"> Ä³Ù³Ý³Ï³íáñ ³Ý³ßË³ïáõÝ³ÏáõÃÛ³Ý Ã»ñÃÇÏÝ»ñÇ ïå³·ñáõÃÛáõÝ</t>
  </si>
  <si>
    <t xml:space="preserve"> Ä³Ù³Ý³Ï³íáñ ³Ý³ßË³ïáõÝ³ÏáõÃÛ³Ý ¨ Ù³ÛñáõÃÛ³Ý Ýå³ëïÝ»ñÇ Ýß³Ý³ÏÙ³Ý Ñ³Ù³ñ µÅßÏ³Ï³Ý  Ñ³uï³ïáõÃÛ³Ý ÏáÕÙÇó ïñíáÕ Å³Ù³Ý³Ï³íáñ ³Ý³ßË³ïáõÝ³ÏáõÃÛ³Ý Ó¨³ÃÕÃ»ñÇ ïå³·ñáõÃÛ³Ý Í³é³ÛáõÃÛáõÝÝ»ñÇ Ó»éùµ»ñáõÙ_x000D_
_x000D_
</t>
  </si>
  <si>
    <t xml:space="preserve"> Ä³Ù³Ý³Ï³íáñ ³Ý³ßË³ïáõÝ³ÏáõÃÛ³Ý ¹»åùáõÙ Ýå³ëï</t>
  </si>
  <si>
    <t xml:space="preserve"> Å³Ù³Ý³Ï³íáñ ³Ý³ßË³ïáõÝ³ÏáõÃÛ³Ý ¹»åùáõÙ  (ÑÇí³Ý¹áõÃÛ³Ý՝ ÁÝï³ÝÇùÇ ÑÇí³Ý¹ ³Ý¹³ÙÇ ËÝ³ÙùÇ ¨ ûñ»Ýùáí ë³ÑÙ³Ýí³Í ³ÛÉ å³ï×© ³é³ç³ó³Í) í³ñÓáõ ³ßË³ïáÕÝ»ñÇÝ՝ Ýáï³ñÝ»ñÇÝ ¨ ³ÝÑ³ï Ó»éÝ³ñÏ³ï»ñ»ñÇÝ Å³Ù³Ý³Ï³íáñ ³Ý³ßË³ïáõÝ³ÏáõÃÛ³Ý Ýå³ëïÇ í×³ñáõÙ</t>
  </si>
  <si>
    <t xml:space="preserve"> Ø³ÛñáõÃÛ³Ý Ýå³ëï</t>
  </si>
  <si>
    <t xml:space="preserve"> Ø³ÛñáõÃÛ³Ý Ýå³ëïÇ ïñ³Ù³¹ñáõÙ ³ßË³ïáÕ ¨ ã³ßË³ïáÕ ³ÝÓ³Ýó</t>
  </si>
  <si>
    <t xml:space="preserve"> ²ßË³ïáÕÝ»ñÇ ³ßË³ï³Ýù³ÛÇÝ å³ñï³Ï³ÝáõÃÛáõÝÝ»ñÇ Ï³ï³ñÙ³Ý Ñ»ï Ï³åí³Í Ë»ÕÙ³Ý՝ Ù³ëÝ³·Çï³Ï³Ý ÑÇí³Ý¹áõÃÛ³Ý ¨ ³éáÕçáõÃÛ³Ý ³ÛÉ íÝ³ëÙ³Ý Ñ»ï¨³Ýùáí å³ï×³éí³Í íÝ³ëÇ ÷áËÑ³ïáõóáõÙ</t>
  </si>
  <si>
    <t xml:space="preserve"> ²ßË³ïáÕÝ»ñÇ ³ßË³ï³Ýù³ÛÇÝ å³ñï³Ï³ÝáõÃÛáõÝÝ»ñÇ Ï³ï³ñÙ³Ý Ñ»ï Ï³åí³Í Ë»ÕÙ³Ý՝ Ù³ëÝ³·Çï³Ï³Ý ÑÇí³Ý¹áõÃÛ³Ý ¨ ³éáÕçáõÃÛ³Ý ³ÛÉ íÝ³ëÙ³Ý Ñ»ï¨³Ýùáí å³ï×³éí³Í íÝ³ëÇ ÷áËÑ³ïáõóÙ³Ý ïñ³Ù³¹ñáõÙ</t>
  </si>
  <si>
    <t xml:space="preserve"> ¼µ³Õí³ÍáõÃÛ³Ý Íñ³·Çñ</t>
  </si>
  <si>
    <t xml:space="preserve"> ´Ý³ÏãáõÃÛ³Ý Ï³ÛáõÝ ¨ Å³Ù³Ý³Ï³íáñ ½µ³Õí³ÍáõÃÛ³Ý ³å³ÑáíÙ³ÝÁ ÙÇïí³Í å³ÛÙ³ÝÝ»ñÇ ëï»ÕÍáõÙ</t>
  </si>
  <si>
    <t xml:space="preserve"> Î³ÛáõÝ ¨ Å³Ù³Ý³Ï³íáñ ½µ³Õí³ÍÝ»ñÇ Ãí³ù³Ý³ÏÇ ³×</t>
  </si>
  <si>
    <t>ØÇçáó³éÙ³Ý ³Ýí³ÝáõÙÁ`</t>
  </si>
  <si>
    <t xml:space="preserve"> ¶áñÍ³½áõñÏÝ»ñÇ՝ ³ßË³ï³Ý³ùÇó ³½³ïÙ³Ý éÇëÏ áõÝ»óáÕ՝ ÇÝãå»ë Ý³¨ ³½³ï³½ñÏÙ³Ý Ó¨áí å³ïÇÅÁ Ïñ»Éáõ ³í³ñïÇÝ í»ó ³ÙÇë ÙÝ³ó³Í ³ßË³ï³Ýù ÷ÝïñáÕ ³ÝÓ³Ýó Ù³ëÝ³·Çï³Ï³Ý áõëáõóÙ³Ý Ï³½Ù³Ï»ñåáõÙ</t>
  </si>
  <si>
    <t xml:space="preserve"> ²ßË³ï³ÝùÇ ïáÝ³í³×³éÇ Ï³½Ù³Ï»ñåáõÙ</t>
  </si>
  <si>
    <t xml:space="preserve"> ¶áñÍ³ïáõÇ ¨ ³ßË³ï³Ýù ÷ÝïñáÕÇ ÙÇç¨ áõÕÕ³ÏÇ Ï³åÇ ëï»ÕÍáõÙ՝ Ñ³ÝñáõÃÛ³Ý É³ÛÝ ßñç³Ý³ÏÝ»ñáõÙ Çñ³½»ÏáõÙ ïÝï»ëáõÃÛ³Ý Ù»ç ï»ÕÇ áõÝ»óáÕ ½³ñ·³óáõÙÝ»ñÇ՝ ³ßË³ï³ßáõÏ³ÛáõÙ å³Ñ³ÝçíáÕ Ýáñ Ù³ëÝ³·ÇïáõÃÛáõÝÝ»ñÇ՝ Ã³÷áõñ ³ßË³ï³ï»Õ»ñÇ Ù³ëÇÝ:</t>
  </si>
  <si>
    <t xml:space="preserve"> ²ßË³ï³ßáõÏ³ÛáõÙ ³ÝÙñóáõÝ³Ï ³ÝÓ³Ýó ÷áùñ Ó»éÝ³ñÏ³ïÇñ³Ï³Ý ·áñÍáõÝ»áõÃÛ³Ý ³ç³ÏóáõÃÛ³Ý ïñ³Ù³¹ñáõÙ Íñ³·ñÇ áõëáõóÙ³Ý Ï³½Ù³Ï»ñåÙ³Ý ¨ ËáñÑñ¹³ïí³Ï³Ý Í³é³ÛáõÃÛáõÝÝ»ñ</t>
  </si>
  <si>
    <t xml:space="preserve"> ²ÝÙñóáõÝ³Ï ³ÝÓ³Ýó Ó»éÝ³ñÏ³ïÇñ³Ï³Ý ·áñÍáõÝ»áõÃÛ³Ý Ù»ÏÝ³ñÏÇ ¨ Çñ³Ï³Ý³óÙ³Ý Ñ³Ù³ñ ³ç³ÏóáõÃÛ³Ý ïñ³Ù³¹ñáõÙ ¨ ïÝï»ë³Ï³Ý ·áñÍáõÝ»áõÃÛáõÝÝ ëÏë»Éáõó Ñ»ïá Ù»Ï ï³ñí³ ÁÝÃ³óùáõÙ áõÕ»ÏóÙ³Ý ³ßË³ï³ÝùÝ»ñÇ Çñ³Ï³Ý³óáõÙ:</t>
  </si>
  <si>
    <t xml:space="preserve"> ì³ñÓ³ïñíáÕ Ñ³ë³ñ³Ï³Ï³Ý ³ßË³ï³ÝùÝ»ñÇ Çñ³Ï³Ý³óÙ³Ý ³å³ÑáíáõÙ</t>
  </si>
  <si>
    <t xml:space="preserve"> ²ßË³ï³ßáõÏ³ÛáõÙ ³ÝÙñóáõÝ³Ï ³ÝÓ³Ýó ÷áùñ Ó»éÝ³ñÏ³ïÇñ³Ï³Ý ·áñÍáõÝ»áõÃÛ³Ý ³ç³ÏóáõÃÛ³Ý ïñ³Ù³¹ñáõÙ</t>
  </si>
  <si>
    <t xml:space="preserve"> ¶áñÍ³½áõñÏÇÝ ³ÛÉ í³ÛñáõÙ ³ßË³ï³ÝùÇ ï»Õ³íáñÙ³Ý ³ç³ÏóáõÃÛ³Ý ïñ³Ù³¹ñáõÙ</t>
  </si>
  <si>
    <t xml:space="preserve"> ²ßË³ïáõÅÇ Ý»ñùÇÝ ï»Õ³ß³ñÅÇ Ï³ñ·³íáñÙ³Ý Ýå³ï³Ïáí ÐÐ Ù³ñ½»ñáõÙ (µÝ³ÏáõÃÛ³Ý í³ÛñÇó ³éÝí³½Ý 30 ÏÇÉáÙ»ïñ Ñ»é³íáñáõÃÛ³Ùµ ) ³ßË³ï³ÝùÇ ï»Õ³íáñíáÕ ·áñÍ³½áõñÏÇ ÝÛáõÃ³Ï³Ý Í³Ëë»ñÇ ÷áËÑ³ïáõóáõÙ՝ ë³ÑÙ³Ýí³Í »ñ³ßËÇùÝ»ñÇ ïñ³Ù³¹ñáõÙ</t>
  </si>
  <si>
    <t xml:space="preserve"> Ò»éù µ»ñ³Í Ù³ëÝ³·ÇïáõÃÛ³Ùµ Ù³ëÝ³·Çï³Ï³Ý ³ßË³ï³Ýù³ÛÇÝ ÷áñÓ Ó»éù µ»ñ»Éáõ Ñ³Ù³ñ ·áñÍ³½áõñÏÝ»ñÇÝ ³ç³ÏóáõÃÛ³Ý ïñ³Ù³¹ñáõÙ</t>
  </si>
  <si>
    <t xml:space="preserve"> Ø³ëÝ³·ÇïáõÃÛáõÝ áõÝ»óáÕ՝ ³ßË³ï³ù³ÛÇÝ ÷áñÓ ãáõÝ»óáÕ ·áñÍ³½áõñÏÝ»ñÇ ³ßË³ï³Ýù³ÛÇÝ åñ³ÏïÇÏ³ÛÇ Ï³½Ù³Ï»ñåáõÙ ·áñÍ³ïáõÇ Ùáï</t>
  </si>
  <si>
    <t xml:space="preserve"> ²ßË³ï³ßáõÏ³ÛáõÙ ³ÝÙñóáõÝ³Ï ³ÝÓ³Ýó ³ßË³ï³ÝùÇ ï»Õ³íáñÙ³Ý ¹»åùáõÙ ·áñÍ³ïáõÇÝ ÙÇ³Ýí³· ÷áËÑ³ïáõóÙ³Ý ïñ³Ù³¹ñáõÙ</t>
  </si>
  <si>
    <t xml:space="preserve"> ê»½áÝ³ÛÇÝ ½µ³Õí³ÍáõÃÛ³Ý ËÃ³ÝÙ³Ý ÙÇçáóáí ·ÛáõÕ³óÇ³Ï³Ý ïÝï»ëáõÃÛ³ÝÝ ³ç³ÏóáõÃÛ³Ý ïñ³Ù³¹ñáõÙ</t>
  </si>
  <si>
    <t xml:space="preserve"> ²ßË³ï³ßáõÏ³ÛáõÙ ³ÝÙñóáõÝ³Ï` ·ÛáõÕ³ïÝï»ë³Ï³Ý Ýß³Ý³ÏáõÃÛ³Ý ÑáÕÇ ë»÷³Ï³Ý³ï»ñ՝ í³ñÓ³Ï³É Ï³Ù ³ÝÑ³ïáõÛó û·ï³·áñÍáÕ Ñ³Ý¹Çë³óáÕ ³ÝÓ³Ýó ýÇÝ³Ýë³Ï³Ý ³ç³ÏóáõÃÛáõÝ ë»½áÝ³ÛÇÝ ½µ³Õí³ÍáõÃÛ³Ý ³å³ÑáíÙ³Ý Ñ³Ù³ñ</t>
  </si>
  <si>
    <t xml:space="preserve"> ¶áñÍ³½áõñÏÝ»ñÇ՝ ³ßË³ï³Ý³ùÇó ³½³ïÙ³Ý éÇëÏ áõÝ»óáÕ՝ ÇÝãå»ë Ý³¨ ³½³ï³½ñÏÙ³Ý Ó¨áí å³ïÇÅÁ Ïñ»Éáõ ³í³ñïÇÝ í»ó ³ÙÇë ÙÝ³ó³Í ³ßË³ï³Ýù ÷ÝïñáÕ ³ÝÓ³Ýó ÏñÃ³Ãáß³ÏÇ ïñ³Ù³¹ñáõÙ</t>
  </si>
  <si>
    <t xml:space="preserve"> Ø³ëÝ³·Çï³Ï³Ý áõëáõóÙ³Ý  ¹³ëÁÝÃ³óÝ»ñÇÝ Ù³ëÝ³ÏóáÕ  ·áñÍ³½áõñÏÝ»ñÇ՝  ³ßË³ï³ÝùÇó ³½³ïÙ³Ý éÇëÏ áõÝ»óáÕ՝ ÇÝãå»ë Ý³¨ ³½³ï³½ñÏÙ³Ý Ó¨áí å³ïÇÅÁ Ïñ»Éáõ ³í³ñïÇÝ í»ó ³ÙÇë ÙÝ³ó³Í ³ßË³ï³Ýù ÷ÝïñáÕ ³ÝÓ³Ýó ÏñÃ³Ãáß³ÏÇ ïñ³Ù³¹ñáõÙ áõëáõóÙ³Ý ³ÙµáÕç ÁÝÃ³óùáõÙ</t>
  </si>
  <si>
    <t xml:space="preserve"> ØÇÝã¨ »ñ»ù ï³ñ»Ï³Ý »ñ»Ë³ÛÇ ËÝ³ÙùÇ ³ñÓ³Ïáõñ¹áõÙ ·ïÝíáÕ ³ÝÓ³Ýó՝ »ñ»Ë³ÛÇ ÙÇÝã¨ »ñÏáõ ï³ñÇÝ Éñ³Ý³ÉÁ ³ßË³ï³ÝùÇ í»ñ³¹³éÝ³Éáõ ¹»åùáõÙ՝ »ñ»Ë³ÛÇ ËÝ³ÙùÝ ³ßË³ï³ÝùÇÝ ½áõ·³Ñ»é Ï³½Ù³Ï»ñå»Éáõ Ñ³Ù³ñ ³ç³ÏóáõÃÛ³Ý ïñ³Ù³¹ñáõÙ</t>
  </si>
  <si>
    <t xml:space="preserve"> ²ßË³ï³ßáõÏ³ÛáõÙ ³ÝÙñóáõÝ³Ï ¨ Ù³ëÝ³·ÇïáõÃÛáõÝ ãáõÝ»óáÕ »ñÇï³ë³ñ¹ Ù³Ûñ»ñÇ Ñ³Ù³ñ ·áñÍ³ïáõÇ Ùáï Ù³ëÝ³·Çï³Ï³Ý áõëáõóÙ³Ý Ï³½Ù³Ï»ñåáõÙ</t>
  </si>
  <si>
    <t xml:space="preserve"> ì³ñÓ³ïñíáÕ Ñ³ë³ñ³Ï³Ï³Ý ³ßË³ï³ÝùÝ»ñÇ Ï³½Ù³Ï»ñåÙ³Ý ÙÇçáóáí ·áñÍ³½áõñÏÝ»ñÇ Å³Ù³Ý³Ï³íáñ ½µ³Õí³ÍáõÃÛ³Ý ³å³ÑáíáõÙ</t>
  </si>
  <si>
    <t xml:space="preserve"> ²ßË³ï³ßáõÏ³ÛáõÙ ³ÝÙñóáõÝ³Ï ³ÝÓ³Ýó ³Ý³ëÝ³å³ÑáõÃÛ³Ùµ ½µ³Õí»Éáõ Ñ³Ù³ñ ³ç³ÏóáõÃÛ³Ý ïñ³Ù³¹ñáõÙ</t>
  </si>
  <si>
    <t xml:space="preserve"> ²ßË³ï³ßáõÏ³ÛáõÙ ³ÝÙñóáõÝ³Ï ³ÝÓ³Ýó 
³Ý³ëÝ³å³ÑáõÃÛ³Ùµ ½µ³Õí»Éáõ ÙÇçáóáí 
ÇÝùÝ³½µ³Õí³ÍáõÃÛ³Ý ËÃ³ÝÙ³Ý ³å³ÑáíáõÙ_x000D_
</t>
  </si>
  <si>
    <t xml:space="preserve"> ´Ý³Ï³ñ³Ý³ÛÇÝ ³å³ÑáíáõÙ</t>
  </si>
  <si>
    <t xml:space="preserve"> Ð³Ýñ³å»ïáõÃÛáõÝáõÙ Ùßï³Ï³Ý µÝ³ÏáõÃÛ³Ý í³Ûñ ãáõÝ»óáÕ ³ÝûÃ¨³Ý ³ÝÓ³Ýó µÝ³Ï³ñ³Ý³ÛÇÝ ³å³ÑáíÙ³ÝÝ ³ç³ÏóáõÃÛáõÝ</t>
  </si>
  <si>
    <t xml:space="preserve"> Ð³Ýñ³å»ïáõÃÛáõÝáõÙ Ùßï³Ï³Ý µÝ³ÏáõÃÛ³Ý í³Ûñ ãáõÝ»óáÕ ³ÝûÃ¨³Ý ³ÝÓ³Ýó µÝ³Ï³ñ³Ý³ÛÇÝ ³å³Ñáíí³ÍáõÃÛ³Ý µ³ñ»É³íáõÙ</t>
  </si>
  <si>
    <t xml:space="preserve"> ºñÏñ³ß³ñÅÇ Ñ»ï¨³Ýùáí ³ÝûÃ¨³Ý ÙÝ³ó³Í ÁÝï³ÝÇùÝ»ñÇ µÝ³Ï³ñ³Ý³ÛÇÝ ³å³ÑáíáõÙ</t>
  </si>
  <si>
    <t xml:space="preserve"> ´Ý³ÏáõÃÛ³Ý í³Ûñ ãáõÝ»óáÕ ³ÝûÃ¨³Ý ³ÝÓ³Ýó µÝ³Ï³ñ³Ý³ÛÇÝ ³å³ÑáíÙ³Ý ³ç³ÏóáõÃÛáõÝ</t>
  </si>
  <si>
    <t xml:space="preserve"> ¼áÑí³Í (Ù³Ñ³ó³Í) ³é³çÇÝ՝ »ñÏñáñ¹ ¨ »ññáñ¹ Ï³ñ·Ç Ñ³ßÙ³Ý¹³Ù ½ÇÝÍ³é³ÛáÕÝ»ñÇ ³ÝûÃ¨³Ý ÁÝï³ÝÇùÝ»ñÇÝ µÝ³Ï³ñ³Ýáí ³å³ÑáíáõÙ ¨ µÝ³Ï³ñ³Ý³ÛÇÝ å³ÛÙ³ÝÝ»ñÇ µ³ñ»É³íáõÙ</t>
  </si>
  <si>
    <t xml:space="preserve"> ¶Ý³Ñ³ïÙ³Ý ã³÷³ÝÇßÝ»ñÇ Ñ³Ù³Ó³ÛÝ µÝ³Ï³ñ³ÝÇ µ³ñ»É³íÙ³Ý Ï³ñÇù áõÝ»óáÕ Ï³ñÇù³íáñÝ»ñÇ ×³Ý³ãáõÙ՝ Ñ³ßí³éáõÙ ¨ Ýñ³Ýó ³ÝÑ³ïáõÛó ýÇÝ³ë³Ï³Ý ³ç³ÏóáõÃÛ³Ý ïñ³Ù³¹ñÙ³Ý »Õ³Ý³Ïáí µÝ³Ï³ñ³Ý³ÛÇÝ ËÝ¹ÇñÝ»ñÇ ÉáõÍáõÙ</t>
  </si>
  <si>
    <t xml:space="preserve"> Î»Ýë³Ãáß³Ï³ÛÇÝ ³å³ÑáíáõÃÛáõÝ</t>
  </si>
  <si>
    <t xml:space="preserve"> Î»Ýë³Ãáß³ÏÇ Çñ³íáõÝùÇ Çñ³óáõÙ</t>
  </si>
  <si>
    <t xml:space="preserve"> Î»Ýë³Ãáß³ÏÝ»ñÇ Ýß³Ý³ÏÙ³Ý ¨ í×³ñÙ³Ý ·áñÍÁÝÃ³óÇ ³å³ÑáíáõÙ</t>
  </si>
  <si>
    <t xml:space="preserve"> Î»Ýë³Ãáß³ÏÝ»ñÇ ¨ ³ÛÉ ¹ñ³Ù³Ï³Ý í×³ñÝ»ñÇ ïñ³Ù³¹ñÙ³Ý ï»Õ»Ï³ïí³Ï³Ý ÙÇ³ëÝ³Ï³Ý Ñ³Ù³Ï³ñ·»ñÇ ëå³ë³ñÏáõÙ ¨ ß³Ñ³·áñÍáõÙ</t>
  </si>
  <si>
    <t xml:space="preserve"> Î»Ýë³Ãáß³ÏÝ»ñÇ ¨ ³ÛÉ ¹ñ³Ù³Ï³Ý í×³ñÝ»ñÇ ïñ³Ù³¹ñÙ³Ý ï»Õ»Ï³ïí³Ï³Ý Ñ³Ù³Ï³ñ·Ç í³ñÙ³Ý՝ ëå³ë³ñÏÙ³Ý ¨ ï»Õ»Ï³ïíáõÃÛ³Ý ïñ³Ù³¹ñÙ³Ý Í³é³ÛáõÃÛáõÝÝ»ñ</t>
  </si>
  <si>
    <t xml:space="preserve"> Î»Ýë³Ãáß³ÏÝ»ñÇ ¨ ³ÛÉ ¹ñ³Ù³Ï³Ý í×³ñÝ»ñÇ Çñ³Ï³Ý³óÙ³Ý ³å³ÑáíáõÙ</t>
  </si>
  <si>
    <t xml:space="preserve"> Î»Ýë³Ãáß³ÏÝ»ñÇ ¨ ³ÛÉ ¹ñ³Ù³Ï³Ý í×³ñÝ»ñÇ í×³ñÙ³Ý Í³é³ÛáõÃÛáõÝÝ»ñÇ Ó»éùµ»ñáõÙ</t>
  </si>
  <si>
    <t xml:space="preserve"> Î»Ýë³Ãáß³ÏÝ»ñÇ Ó¨³ÃÕÃ»ñÇ ïå³·ñáõÃÛáõÝ</t>
  </si>
  <si>
    <t xml:space="preserve"> Î»Ýë³Ãáß³ÏÝ»ñÇ ïñ³Ù³¹ñÙ³Ý Ñ³Ù³å³ï³ëË³Ý Ó¨³ÃÕÃ»ñÇ ïå³·ñáõÃÛ³Ý Í³é³ÛáõÃÛáõÝÝ»ñ</t>
  </si>
  <si>
    <t xml:space="preserve"> Î»Ýë³Ãáß³Ï³ÛÇÝ Ñ³Ù³Ï³ñ·Ç Ñ³Ýñ³ÛÇÝ Çñ³½»ÏÙ³Ý ³ßË³ï³ÝùÝ»ñÇ Çñ³Ï³Ý³óáõÙ</t>
  </si>
  <si>
    <t xml:space="preserve"> êå³Û³Ï³Ý ³ÝÓÝ³Ï³½ÙÇ ¨ Ýñ³Ýó ÁÝï³ÝÇùÝ»ñÇ ³Ý¹³ÙÝ»ñÇ Ï»Ýë³Ãáß³ÏÝ»ñ</t>
  </si>
  <si>
    <t xml:space="preserve"> êå³Û³Ï³Ý ³ÝÓÝ³Ï³½ÙÇ ½ÇÝÍ³é³ÛáÕÝ»ñÇÝ »ñÏ³ñ³ÙÛ³ Í³é³ÛáõÃÛ³Ý, Ñ³ßÙ³Ý¹³ÙáõÃÛ³Ý ¨ ½ÇÝÍ³é³ÛáÕÇ Ù³Ñí³Ý ¹»åùáõÙ Ýñ³ ÁÝï³ÝÇùÇ ³Ý¹³ÙÝ»ñÇÝ Ï»ñ³ÏñáÕÇÝ ÏáñóÝ»Éáõ ¹»åùáõÙ ½ÇÝíáñ³Ï³Ý Ï»Ýë³Ãáß³ÏÝ»ñÇ ïñ³Ù³¹ñáõÙ_x000D_
</t>
  </si>
  <si>
    <t xml:space="preserve"> Þ³ñù³ÛÇÝ ½ÇÝÍ³é³ÛáÕÝ»ñÇ ¨ Ýñ³Ýó ÁÝï³ÝÇùÝ»ñÇ ³Ý¹³ÙÝ»ñÇ ½ÇÝíáñ³Ï³Ý Ï»Ýë³Ãáß³ÏÝ»ñ</t>
  </si>
  <si>
    <t xml:space="preserve"> ÊêÐØ ½ÇÝí³Í áõÅ»ñÇ ß³ñù³ÛÇÝ Ï³½ÙÇ ½ÇÝÍ³é³ÛáÕÝ»ñÇÝ Ñ³ßÙ³Ý¹³ÙáõÃÛ³Ý, Ýñ³Ýó Ù³Ñí³Ý ¹»åùáõÙ ÁÝï³ÝÇùÝ»ñÇ ³Ý¹³ÙÝ»ñÇÝ Ï»ñ³ÏñáÕÇÝ ÏáñóÝ»Éáõ ¹»åùáõÙ ½ÇÝíáñ³Ï³Ý Ï»Ýë³Ãáß³ÏÝ»ñÇ ïñ³Ù³¹ñáõÙ</t>
  </si>
  <si>
    <t xml:space="preserve"> ²ßË³ï³Ýù³ÛÇÝ Ï»Ýë³Ãáß³ÏÝ»ñ</t>
  </si>
  <si>
    <t xml:space="preserve"> ²ßË³ï³Ýù³ÛÇÝ Ï»Ýë³Ãáß³ÏÝ»ñÇ (ï³ñÇù³ÛÇÝ, Ñ³ßÙ³Ý¹³ÙáõÃÛ³Ý, ³ñïáÝÛ³É å³ÛÙ³ÝÝ»ñáí, »ñÏ³ñ³ÙÛ³ Í³é³ÛáõÃÛ³Ý, Ù³ëÝ³ÏÇ, Ï»ñ³ÏñáÕÇÝ ÏáñóÝ»Éáõ ¹»åùáõÙ Ï»Ýë³Ãáß³ÏÝ»ñÇ) ïñ³Ù³¹ñáõÙ_x000D_
</t>
  </si>
  <si>
    <t xml:space="preserve"> ÐÐ ûñ»Ýùáí Ýß³Ý³Ïí³Í Ï»Ýë³Ãáß³ÏÝ»ñ</t>
  </si>
  <si>
    <t xml:space="preserve"> «ä³ßïáÝ³ï³ñ ³ÝÓ³Ýó ·áñÍáõÝ»áõÃÛ³Ý ³å³ÑáíÙ³Ý՝ ëå³ë³ñÏÙ³Ý ¨ ëáóÇ³É³Ï³Ý »ñ³ßËÇùÝ»ñÇ Ù³ëÇÝ» ÐÐ ûñ»Ýùáí ë³ÑÙ³Ýí³Í å³ßïáÝÝ»ñáõÙ å³ßïáÝ³í³ñ³Í ³ÝÓ³Ýó Ï»Ýë³Ãáß³ÏÇ ïñ³Ù³¹ñáõÙ_x000D_
</t>
  </si>
  <si>
    <t xml:space="preserve"> Îáõï³Ï³ÛÇÝ Ñ³ïÏ³óáõÙÝ»ñ Ù³ëÝ³ÏóÇ Ï»Ýë³Ãáß³Ï³ÛÇÝ Ñ³ßíÇÝ</t>
  </si>
  <si>
    <t xml:space="preserve"> &lt;&lt;Îáõï³Ï³ÛÇÝ Ï»Ýë³Ãáß³ÏÝ»ñÇ Ù³ëÇÝ&gt;&gt; ÐÐ ûñ»Ýùáí ë³ÑÙ³Ýí³Í Ï³ñ·áí Ù³ëÝ³ÏóÇ Ï»Ýë³Ãáß³Ï³ÛÇÝ Ñ³ßíÇÝ Ïáõï³Ï³ÛÇÝ Ñ³ïÏ³óáõÙÝ»ñÇ Ï³ï³ñáõÙ</t>
  </si>
  <si>
    <t xml:space="preserve"> êáóÇ³É³Ï³Ý å³ßïå³ÝáõÃÛ³Ý µÝ³·³í³éáõÙ å»ï³Ï³Ý ù³Õ³ù³Ï³ÝáõÃÛ³Ý Ùß³ÏáõÙ՝ Íñ³·ñ»ñÇ Ñ³Ù³Ï³ñ·áõÙ ¨ ÙáÝÇÃáñÇÝ·</t>
  </si>
  <si>
    <t xml:space="preserve"> êáóÇ³É³Ï³Ý å³ßïå³ÝáõÃÛ³Ý áÉáñïáõÙ Çñ³Ï³Ý³óíáÕ Íñ³·ñ»ñÇ ³½¹»óáõÃÛ³Ý ¨ ³ñ¹ÛáõÝ³í»ïáõÃÛ³Ý µ³ñ»É³íáõÙ_x000D_
</t>
  </si>
  <si>
    <t xml:space="preserve"> êáóÇ³É³Ï³Ý å³ßïå³ÝáõÃÛ³Ý µÝ³·³í³éÇ å»ï³Ï³Ý ù³Õ³ù³Ï³ÝáõÃÛ³Ý Ùß³ÏÙ³Ý՝ Íñ³·ñ»ñÇ Ñ³Ù³Ï³ñ·Ù³Ý ¨ ÙáÝÇÃáñÇÝ·Ç Í³é³ÛáõÃÛáõÝÝ»ñ</t>
  </si>
  <si>
    <t xml:space="preserve"> êáóÇ³É³Ï³Ý å³ßïå³ÝáõÃÛ³Ý µÝ³·³í³éÇ å»ï³Ï³Ý ù³Õ³ù³Ï³ÝáõÃÛ³Ý Ùß³ÏÙ³Ý՝ Íñ³·ñ»ñÇ Ñ³Ù³Ï³ñ·Ù³Ý ¨ ÙáÝÇïáñÇÝ·Ç Í³é³ÛáõÃÛáõÝÝ»ñ</t>
  </si>
  <si>
    <t xml:space="preserve"> êáóÇ³É³Ï³Ý å³ßïå³ÝáõÃÛ³Ý ³é³ÝÓÇÝ  Íñ³·ñ»ñÇ Çñ³Ï³Ý³óÙ³Ý ³å³ÑáíáõÙ</t>
  </si>
  <si>
    <t xml:space="preserve"> ä»ï³Ï³Ý Ï»Ýë³Ãáß³Ï³ÛÇÝ ³å³ÑáíáõÃÛ³Ý µÝ³·³í³éáõÙ ù³Õ³ù³Ï³ÝáõÃÛ³Ý Çñ³Ï³Ý³óáõÙ</t>
  </si>
  <si>
    <t xml:space="preserve"> Ð³Ýñ³ÛÇÝ Çñ³½»ÏÙ³Ý ÙÇçáó³éáõÙÝ»ñÇ Çñ³Ï³Ý³óáõÙ</t>
  </si>
  <si>
    <t xml:space="preserve"> êáó. å³ßïå. áÉáñïÇ í»ñ³µ»ñÛ³É ï»ë³ÑáÉáí³ÏÝ»ñÇ å³ïñ³ëïáõÙ, ¼ÈØ-Ý»ñáí Çñ³¹³ñÓ³ÛÇÝ ³ßË³ï³ÝùÝ»ñÇ Éáõë³µ³ÝáõÙ, µáõÏÉ»ïÝ»ñÇ ¨ ·ñùáõÛÏÝ»ñÇ ïå³·ñáõÙ ¨ ï³ñ³ÍáõÙ (³Û¹ ÃíáõÙ` Ãñ³ýÇùÇÝ·Ç ¹»Ù å³Ûù³ñÇ, ïñ³Ù³¹ñíáÕ ëáóÇ³É³Ï³Ý ³ç³ÏóáõÃÛ³Ý, ½µ³Õí³ÍáõÃÛ³Ý ¨ ³ÛÉ Ñ³ñó»ñ)</t>
  </si>
  <si>
    <t xml:space="preserve"> êáóÇ³É³Ï³Ý å³ßïå³ÝáõÃÛ³Ý áÉáñïÇ ï»Õ»Ï³ïí³Ï³Ý Ñ³Ù³Ï³ñ·Ç ëå³ë³ñÏÙ³Ý (Ï³ï³ñ»É³·áñÍÙ³Ý)՝ ß³Ñ³·áñÍÙ³Ý ¨ ï»Õ»Ï³ïíáõÃÛ³Ý ïñ³Ù³¹ñÙ³Ý Í³é³ÛáõÃÛáõÝÝ»ñ</t>
  </si>
  <si>
    <t xml:space="preserve"> êáóÇ³É³Ï³Ý å³ßïå³ÝáõÃÛ³Ý áÉáñïÇ ï»Õ»Ï³ïí³Ï³Ý µ³½³Ý»ñÇ  ëå³ë³ñÏáõÙ ¨ ß³Ñ³·áñÍáõÙ</t>
  </si>
  <si>
    <t xml:space="preserve"> êáóÇ³É³Ï³Ý å³ßïå³ÝáõÃÛ³Ý áÉáñïÇ ½³ñ·³óÙ³Ý Íñ³·Çñ</t>
  </si>
  <si>
    <t xml:space="preserve"> êáóÇ³É³Ï³Ý å³ßïå³ÝáõÃÛ³Ý áÉáñïÇ ù³Õ³ù³Ï³ÝáõÃÛ³Ý՝ Íñ³·ñ»ñÇ՝ ·Çï³Ñ»ï³½áï³Ï³Ý ¨ Ù³ëÝ³·Çï³Ï³Ý Ï³åÇï³ÉÇ ½³ñ·³óÙ³Ý ³å³ÑáíáõÙ</t>
  </si>
  <si>
    <t xml:space="preserve"> êáóÇ³É³Ï³Ý å³ßïå³ÝáõÃÛ³Ý áÉáñïÇ ÑÇÙÝ³ËÝ¹ÇñÝ»ñÇ ÉáõÍáõÙÝ»ñÇ ³é³ç³¹ñáõÙ՝ µ³ñ»÷áË»õÙÝ»ñÇÝ áõÕÕí³Í ëáóÇ³É³Ï³Ý ÇÝáí³óÇ³Ý»ñÇ Ùß³ÏáõÙ՝ ÇÝãå»ë Ý³¨ áÉáñïÇ Ù³ëÝ³·»ïÝ»ñÇ ß³ñáõÝ³Ï³Ï³Ý ÏñÃáõÃÛ³Ý ³å³ÑáíáõÙ՝ ·Çï»ÉÇùÝ»ñÇ ¨ Ï³ñáÕáõÃÛáõÝÝ»ñÇ ½³ñ·³óáõÙ</t>
  </si>
  <si>
    <t xml:space="preserve"> Ø»Ãá¹³µ³Ý³Ï³Ý Ó»éÝ³ñÏÝ»ñÇ Ùß³ÏáõÙ՝ Ñ»ï³½áïáõÃÛáõÝÝ»ñÇ ³ÝóÏ³óáõÙ ¨ ëáóÇ³É³Ï³Ý ³å³ÑáíáõÃÛ³Ý áÉáñïÇ Ï³¹ñ»ñÇ í»ñ³å³ïñ³ëïáõÙ</t>
  </si>
  <si>
    <t xml:space="preserve"> êáóÇ³É³Ï³Ý å³ßïå³ÝáõÃÛ³Ý µÝ³·³í³éáõÙ ÏÇñ³éíáÕ Ù»Ãá¹³µ³Ý³Ï³Ý Ó»éÝ³ñÏÝ»ñÇ Ùß³ÏÙ³Ý՝ ·Çï³Ñ»ï³½áï³Ï³Ý ³ßË³ï³ÝùÝ»ñÇ Çñ³Ï³Ý³óÙ³Ý ¨ µÝ³·³í³éÇ Ï³¹ñ»ñÇ í»ñ³å³ïñ³ëïÙ³Ý Í³é³ÛáõÃÛáõÝÝ»ñÇ Ù³ïáõóáõÙ</t>
  </si>
  <si>
    <t xml:space="preserve"> Ø³ëÝ³·Çï³Ï³Ý ÏáÕÙÝáñáßÙ³Ý՝ Ñ³Ù³Ï³ñ·Ç Ù»Ãá¹³µ³ÝáõÃÛ³Ý ³å³ÑáíÙ³Ý ¨ Ï³¹ñ»ñÇ í»ñ³å³ïñ³ëïÙ³Ý Í³é³ÛáõÃÛáõÝÝ»ñ</t>
  </si>
  <si>
    <t xml:space="preserve"> Ð³ÝñáõÃÛ³Ý É³ÛÝ ßñç³Ý³ÏÝ»ñáõÙ Çñ³½»ÏáõÙ ïÝï»ëáõÃÛ³Ý Ù»ç ï»ÕÇ áõÝ»óáÕ ½³ñ·³óáõÙÝ»ñÇ՝ ³ßË³ï³ßáõÏ³ÛáõÙ å³Ñ³ÝçíáÕ Ýáñ Ù³ëÝ³·ÇïáõÃÛáõÝÝ»ñÇ՝ Ã³÷áõñ ³ßË³ï³ï»Õ»ñÇ Ù³ëÇÝ՝ ÇÝãå»ë Ý³¨ ·áñÍ³ïáõÇ ¨ ³ßË³ï³Ýù ÷ÝïñáÕÇ ÙÇç¨ áõÕÕ³ÏÇ Ï³åÇ ëï»ÕÍáõÙ</t>
  </si>
  <si>
    <t xml:space="preserve"> Ð³ßÙ³Ý¹³ÙáõÃÛáõÝ áõÝ»óáÕ ³ÝÓ³Ýó ³ç³ÏóáõÃÛáõÝ</t>
  </si>
  <si>
    <t xml:space="preserve"> Ð³ßÙ³Ý¹³ÙáõÃÛáõÝ áõÝ»óáÕ ³ÝÓ³Ýó ÑÇÙÝ³Ï³Ý å³Ñ³ÝçÙáõÝùÝ»ñÇ ¨ ëáóÇ³É³Ï³Ý Ï³ñÇùÝ»ñÇ µ³í³ñ³ñáõÙ ¨ ëáóÇ³É³Ï³Ý Ý»ñ³éáõÙ Ñ³ë³ñ³ÏáõÃÛáõÝ</t>
  </si>
  <si>
    <t xml:space="preserve"> Ð³ßÙ³Ý¹³ÙáõÃÛáõÝ áõÝ»óáÕ ³ÝÓ³Ýó Ù³ïáõóíáÕ ëáóÇ³É³Ï³Ý Í³é³ÛáõÃÛáõÝÝ»ñÇ Ñ³ëó»³Ï³ÝáõÃÛ³Ý ¨ ³ñ¹ÛáõÝ³í»ïáõÃÛ³Ý µ³ñÓñ³óáõÙ</t>
  </si>
  <si>
    <t xml:space="preserve"> Ð³ßÙ³Ý¹³ÙáõÃÛáõÝ áõÝ»óáÕ ³ÝÓ³Ýó Ù³ïáõóíáÕ Í³é³ÛáõÃÛáõÝÝ»ñÇ Íñ³·ñÇ Çñ³Ï³Ý³óÙ³Ý ³å³ÑáíáõÙ</t>
  </si>
  <si>
    <t xml:space="preserve"> Ð³ßÙ³Ý¹³ÙáõÃÛáõÝ áõÝ»óáÕ ³ÝÓ³Ýó ïíÛ³ÉÝ»ñÇ í»ñ³µ»ñÛ³É Ñ³Ù³å³ï³ëË³Ý Ó¨³ÃÕÃ»ñÇ ïå³·ñáõÃÛ³Ý Í³é³ÛáõÃÛáõÝÝ»ñ</t>
  </si>
  <si>
    <t xml:space="preserve"> Ð³ßÙ³Ý¹³ÙáõÃÛáõÝ ¨ Ùï³íáñ ËÝ¹ÇñÝ»ñ áõÝ»óáÕ »ñ»Ë³Ý»ñÇ ¨ å³ï³ÝÇÝ»ñÇ ëáóÇ³É³Ï³Ý í»ñ³Ï³Ý·ÝáõÙ ó»ñ»Ï³ÛÇÝ Ï»ÝïñáÝáõÙ</t>
  </si>
  <si>
    <t xml:space="preserve"> Ð³ßÙ³Ý¹³ÙáõÃÛáõÝ ¨ Ñ³ïáõÏ Ï³ñÇùÝ»ñ áõÝ»óáÕ 6-24 ï³ñ»Ï³Ý »ñ»Ë³Ý»ñÇ ¨ »ñÇï³ë³ñ¹Ý»ñÇ ëáóÇ³É-Ñá·»µ³Ý³Ï³Ý ³ç³ÏóáõÃÛ³Ý ïñ³Ù³¹ñáõÙ` ÏÇñ³é³Ï³Ý µÝáõÛÃÇ ·Çï»ÉÇùÝ»ñÇ ïñ³Ù³¹ñáõÙ՝ ³ÝÏ³Ë ¨ ÇÝùÝáõñáõÛÝ ÏÛ³Ýù í³ñ»Éáõ Ï³ñáÕáõÃÛáõÝÝ»ñÇ ½³ñ·³óáõÙ</t>
  </si>
  <si>
    <t xml:space="preserve"> ØÇÝã¨ 1993 Ãí³Ï³ÝÇ ÑáõÝÇëÇ 10-Á Ý»ñ¹ñí³Í ³í³Ý¹Ý»ñÇ ¹ÇÙ³ó ÷áËÑ³ïáõóÙ³Ý ÙÇçáó³éÙ³Ý Çñ³Ï³Ý³óÙ³Ý ³å³ÑáíáõÙ</t>
  </si>
  <si>
    <t xml:space="preserve"> «ìî´-Ð³Û³ëï³Ý» ö´À-áõÙ ³í³Ý¹³ïáõ Ñ³Ý¹Çë³óáÕ ¨ Ý³ËÏÇÝ ÊêÐØ ÊÝ³Ûµ³ÝÏÇ ÐÊêÐ Ñ³Ýñ³å»ï³Ï³Ý µ³ÝÏáõÙ ÙÇÝã¨ 1993 Ãí³Ï³ÝÇ ÑáõÝÇëÇ 10-Á ³í³Ý¹Ý»ñ Ý»ñ¹ñ³Í ù³Õ³ù³óÇÝ»ñÇ ÷áËÑ³ïáõóÙ³Ý í×³ñÙ³Ý Í³é³ÛáõÃÛáõÝÝ»ñÇ Ó»éùµ»ñáõÙ</t>
  </si>
  <si>
    <t xml:space="preserve"> «ìî´- Ð³Û³ëï³Ý» ö´À-áõÙ ³í³Ý¹³ïáõ Ñ³Ý¹Çë³óáÕ ù³Õ³ù³óÇÝ»ñÇ՝ áñå»ë Ý³ËÏÇÝ ÊêÐØ ÊÝ³Ûµ³ÝÏÇ ÐÊêÐ Ñ³Ýñ³å»ï³Ï³Ý µ³ÝÏáõÙ ÙÇÝã¨ 1993 Ãí³Ï³ÝÇ ÑáõÝÇëÇ 10-Á Ý»ñ¹ñí³Í ¹ñ³Ù³Ï³Ý ³í³Ý¹Ý»ñÇ ¹ÇÙ³ó ÷áËÑ³ïáõóáõÙ</t>
  </si>
  <si>
    <t xml:space="preserve"> «ìî´-Ð³Û³ëï³Ý» ö´À-áõÙ ³í³Ý¹³ïáõ Ñ³Ý¹Çë³óáÕ ù³Õ³ù³óÇÝ»ñÇ՛ áñå»ë Ý³ËÏÇÝ ÊêÐØ ÊÝ³Ûµ³ÝÏÇ ÐÊêÐ Ñ³Ýñ³å»ï³Ï³Ý µ³ÝÏáõÙ ÙÇÝã¨ 1993 Ãí³Ï³ÝÇ ÑáõÝÇëÇ 10-Á Ý»ñ¹ñí³Í ³í³Ý¹Ý»ñÇ ¹ÇÙ³ó ÷áËÑ³ïáõóÙ³Ý ïñ³Ù³¹ñáõÙ</t>
  </si>
  <si>
    <t xml:space="preserve"> êáóÇ³É³Ï³Ý ³å³ÑáíáõÃÛáõÝ</t>
  </si>
  <si>
    <t xml:space="preserve"> êáóÇ³É³Ï³Ý ³å³ÑáíáõÃÛ³Ý Çñ³íáõÝùÇ Çñ³Ï³Ý³óÙ³Ý ³å³ÑáíáõÙ</t>
  </si>
  <si>
    <t xml:space="preserve"> êáóÇ³É³Ï³Ý ³å³ÑáíáõÃÛ³Ý Çñ³íáõÝùÇ Çñ³Ï³Ý³óáõÙ</t>
  </si>
  <si>
    <t xml:space="preserve"> Ì»ñáõÃÛ³Ý՝ Ñ³ßÙ³Ý¹³ÙáõÃÛ³Ý՝ Ï»ñ³ÏñáÕÇÝ ÏáñóÝ»Éáõ ¹»åùáõÙ Ýå³ëïÝ»ñ</t>
  </si>
  <si>
    <t xml:space="preserve"> Ì»ñáõÃÛ³Ý, Ñ³ßÙ³Ý¹³ÙáõÃÛ³Ý, Ï»ñ³ÏñáÕÇÝ ÏáñóÝ»Éáõ ¹»åùáõÙ ëáóÇ³É³Ï³Ý Ýå³ëïÝ»ñÇ ïñ³Ù³¹ñáõÙ</t>
  </si>
  <si>
    <t xml:space="preserve"> Î»Ýë³Ãáß³Ï³éáõÇ՝ Í»ñáõÃÛ³Ý՝ Ñ³ßÙ³Ý¹³ÙáõÃÛ³Ý՝ Ï»ñ³ÏñáÕÇÝ ÏáñóÝ»Éáõ ¹»åùáõÙ Ýå³ëï³éáõÇ Ù³Ñí³Ý ¹»åùáõÙ ïñíáÕ Ã³ÕÙ³Ý Ýå³ëï</t>
  </si>
  <si>
    <t xml:space="preserve"> Î»Ýë³Ãáß³Ï³éáõÇ՝ Í»ñáõÃÛ³Ý՝ Ñ³ßÙ³Ý¹³ÙáõÃÛ³Ý՝ Ï»ñ³ÏñáÕÇÝ ÏáñóÝ»Éáõ ¹»åùáõÙ Ýå³ëï³éáõÇ Ù³Ñí³Ý ¹»åùáõÙ ïñíáÕ Ã³ÕÙ³Ý Ýå³ëïÇ ïñ³Ù³¹ñáõÙ</t>
  </si>
  <si>
    <t xml:space="preserve"> ÐÐ ù³Õ³ù³óÇ³Ï³Ý ·áñÍ»ñáí í»ñ³ùÝÝÇã ¹³ï³ñ³ÝÇ í×ÇéÝ»ñÇ Ñ³Ù³Ó³ÛÝ Ï»ñ³ÏñáÕÁ Ïáñóñ³Í ³ÝÓ³Ýó Ïñ³Í íÝ³ëÇ ÷áËÑ³ïáõóáõÙ</t>
  </si>
  <si>
    <t xml:space="preserve"> ÐÐ ù³Õ³ù³óÇ³Ï³Ý ·áñÍ»ñáí í»ñ³ùÝÝÇã ¹³ï³ñ³ÝÇ 2010Ã© ²åñÇÇ 2-Ç Nº²Ü¸1676/02/09 ¨ 2009Ã© Ø³ÛÇëÇ 8-Ç Nº²ø¸1538/02/08 í×ÇéÝ»ñÇ Ñ³Ù³Ó³ÛÝ Ï»ñ³ÏñáÕÁ Ïáñóñ³Í ³ÝÓ³Ýó å³ï×³éí³Í íÝ³ëÇ ÷áËÑ³ïáõóáõÙ</t>
  </si>
  <si>
    <t xml:space="preserve"> ²ç³ÏóáõÃÛáõÝ Ñ³ßÙ³Ý¹³Ù ¹³ñÓ³Í ½ÇÝÍ³é³ÛáÕÝ»ñÇÝ ¨ ½áÑí³ÍÝ»ñÇ ÁÝï³ÝÇùÝ»ñÇÝ</t>
  </si>
  <si>
    <t xml:space="preserve"> ØÇ³Ýí³· ëáóÇ³É³Ï³Ý ³å³Ñáí³·ñáõÃÛ³Ý í×³ñÝ»ñ ÐÐ å³ßïå³ÝáõÃÛ³Ý՝ ÷ñÏ³ñ³ñ³Ï³Ý Í³é³ÛáõÃÛ³Ý ¨ ÐÐ ùÝÝã³Ï³Ý ÏáÙÇï»áõÙ Í³é³ÛáõÃÛ³Ý Å³Ù³Ý³Ï Ñ³ßÙ³Ý¹³Ù  ¹³ñÓ³Í ½ÇÝÍ³é³ÛáÕÝ»ñÇÝ ¨  ½áÑí³Í (Ù³Ñ³ó³Í) ½ÇÝÍ³é³ÛáÕÝ»ñÇ áõ ÷ñÏ³ñ³ñ Í³é³ÛáÕÝ»ñÇ  ÁÝï³ÝÇùÝ»ñÇÝ</t>
  </si>
  <si>
    <t xml:space="preserve"> ²ç³ÏóáõÃÛáõÝ ½áÑí³ÍÝ»ñÇ ÁÝï³ÝÇùÝ»ñÇÝ</t>
  </si>
  <si>
    <t xml:space="preserve"> ì³ñÅ³Ï³Ý Ñ³í³ùÝ»ñÇ ¨ ½ÇÝÍ³é³ÛáõÃÛ³Ý ¨ ÷ñÏ³ñ³ñ³Ï³Ý Í³é³ÛáõÃÛ³Ý ÁÝÃ³óùáõÙ Ù³Ñ³ó³Í (½áÑí³Í) ½ÇÝÍ³é³ÛáÕÝ»ñÇ  áõ  ÷ñÏ³ñ³ñ  Í³é³ÛáÕÝ»ñÇ ÑáõÕ³ñÏ³íáñáõÃÛ³Ý՝ ·»ñ»½Ù³ÝÝ»ñÇ µ³ñ»Ï³ñ·Ù³Ý՝ ï³å³Ý³ù³ñ»ñÇ å³ïñ³ëïÙ³Ý
¨ ï»Õ³¹ñÙ³Ý Ñ»ï Ï³åí³Í Í³Ëë»ñÇ ÷áËÑ³ïáõóáõÙ
</t>
  </si>
  <si>
    <t xml:space="preserve"> ìÝ³ëÇ ÷áËÑ³ïáõóáõÙ Ï»ñ³ÏñáÕÁ Ïáñóñ³Í ³ÝÓ³Ýó</t>
  </si>
  <si>
    <t xml:space="preserve"> ÐÐ ù³Õ³ù© ·áñÍ»ñáí í»ñ³ùÝÝÇã ¹³ï³ñ³ÝÇ 05-1680 ·áñÍáí 15©07©2005Ã ¨ 07-3832 ·áñÍáí 03©11©2007Ã՝ ÇÝãå»ë Ý³¨ Î»ÝïñáÝ ¨ Üáñù Ø³ñ³ß í³ñã© ßñç³ÝÝ»ñÇ ÁÝ¹Ñ© Çñ³í³ëáõÃÛ³Ý 1-ÇÝ ³ïÛ³ÝÇ ¹³ï³ñ³ÝÇ 08©06©2012Ã Nº¸Î/1247/02/10/ í×ÇéÝ»ñÇ Ñ³Ù³Ó³ÛÝ Ïñ³Í íÝ³ëÇ ÷áËÑ³ïáõóáõÙ</t>
  </si>
  <si>
    <t xml:space="preserve"> ÐÐ äÜ՝ ÐÐ Î² ²²Ì Ïñïë»ñ՝ ÙÇçÇÝ՝ ³í³· ¨ ÐÐ Î² ÐÐ áëïÇÏ³ÝáõÃÛ³Ý ÙÇçÇÝ՝ ³í³·՝ ·ÉË³íáñ ëå³Û³Ï³Ý ³ÝÓÝ³Ï³½ÙÇÝ ëáóÇ³É³Ï³Ý ³ç³ÏóáõÃÛáõÝ</t>
  </si>
  <si>
    <t xml:space="preserve"> ÐÐ äÜ՝ ÐÐ Î² ²²Ì Ïñïë»ñ՝ ÙÇçÇÝ՝ ³í³· ¨ ÐÐ Î² ÐÐ áëïÇÏ³ÝáõÃÛ³Ý ÙÇçÇÝ՝ ³í³· ¨ ·ÉË³íáñ ëå³Û³Ï³Ý ³ÝÓÝ³Ï³½ÙÇÝ ïñ³Ù³¹ñ³í³Í ëå³éáÕ³Ï³Ý í³ñÏ»ñÇ ïáÏáë³·áõÙ³ñÝ»ñÇ Ù³ëÝ³ÏÇ ÷áËÑ³ïáõóáõÙ</t>
  </si>
  <si>
    <t xml:space="preserve"> ²äÐ ï³ñ³ÍùáõÙ Ð³Ûñ»Ý³Ï³Ý Ù»Í å³ï»ñ³½ÙÇ Ñ³ßÙ³Ý¹³ÙÝ»ñÇ ¨ Ù³ëÝ³ÏÇóÝ»ñÇ û¹³ÛÇÝ ïñ³Ýëåáñïáí Ù³ïáõóíáÕ Í³é³ÛáõÃÛáõÝÝ»ñÇ ¹ÇÙ³ó ÷áËÑ³ïáõóáõÙ</t>
  </si>
  <si>
    <t xml:space="preserve"> ²äÐ ï³ñ³ÍùáõÙ Ð³Ûñ»Ý³Ï³Ý Ù»Í å³ï»ñ³½ÙÇ Ñ³ßÙ³Ý¹³ÙÝ»ñÇ ¨ Ù³ëÝ³ÏÇóÝ»ñÇ û¹³ÛÇÝ ïñ³Ýëåáñïáí Ù³ïáõóíáÕ Í³é³ÛáõÃÛáõÝÝ»ñÇ ¹ÇÙ³ó ãëï³óí³Í »Ï³ÙáõïÝ»ñÇ ÷áËÑ³ïáõóáõÙ_x000D_
</t>
  </si>
  <si>
    <t xml:space="preserve"> êáóÇ³É³Ï³Ý å³ßïå³ÝáõÃÛ³Ý Ñ³Ù³Ï³ñ·Ç µ³ñ»÷áËáõÙÝ»ñ</t>
  </si>
  <si>
    <t xml:space="preserve"> Ø³ïáõóíáÕ ëáóÇ³É³Ï³Ý å³ßïå³ÝáõÃÛ³Ý Í³é³ÛáõÃÛáõÝÝ»ñÇ µ³ñ»É³íáõÙ՝ ÇÝãå»ë Ý³¨ Í³é³ÛáõÃÛáõÝÝ»ñ Ù³ïáõóáÕ ·»ñ³ï»ëãáõÃÛáõÝÝ»ñáõÙ í»ñÉáõÍ³Ï³Ý՝ ÙáÝÇÃáñÇÝ·Ç ¨ ·Ý³Ñ³ïÙ³Ý ·áñÍ³éáõÛÃÝ»ñÇ áõÅ»Õ³óáõÙ:</t>
  </si>
  <si>
    <t xml:space="preserve"> Ø³ïáõóíáÕ ëáóÇ³É³Ï³Ý å³ßïå³ÝáõÃÛ³Ý Í³é³ÛáõÃÛáõÝÝ»ñÇ µ³ñ»É³íáõÙ ¨ Ù³ïã»ÉÇáõÃÛ³Ý ³×</t>
  </si>
  <si>
    <t xml:space="preserve"> Ð³Ù³ßË³ñÑ³ÛÇÝ µ³ÝÏÇ ³ç³ÏóáõÃÛ³Ùµ Çñ³Ï³Ý³óíáÕ ëáóÇ³É³Ï³Ý å³ßïå³ÝáõÃÛ³Ý áÉáñïÇ í³ñã³ñ³ñáõÃÛ³Ý »ñÏñáñ¹ Íñ³·Çñ</t>
  </si>
  <si>
    <t xml:space="preserve"> êáóÇ³É³Ï³Ý å³ßïå³ÝáõÃÛ³Ý áÉáñïÇ µ³ñ»÷áËáõÙÝ»ñÇÝ áõÕÕí³Í ËáñÑñ¹³ïí³Ï³Ý ¨ ³ÛÉ Í³é³ÛáõÃÛáõÝÝ»ñÇ Ó»éùµ»ñáõÙ</t>
  </si>
  <si>
    <t xml:space="preserve"> Ð³Ù³ßË³ñÑ³ÛÇÝ µ³ÝÏÇ ³ç³ÏóáõÃÛ³Ùµ Çñ³Ï³Ý³óíáÕ  êáóÇ³É³Ï³Ý å³ßïå³ÝáõÃÛ³Ý áÉáñïÇ í³ñã³ñ³ñáõÃÛ³Ý »ñÏñáñ¹  Íñ³·ñÇ ßñç³Ý³ÏÝ»ñáõÙ ß»Ýù»ñÇ ¨ ßÇÝáõÃÛáõÝÝ»ñÇ ÑÇÙÝ³Ýáñá·áõÙ</t>
  </si>
  <si>
    <t xml:space="preserve"> Ìñ³·ñÇ ßñç³Ý³ÏÝ»ñáõÙ ÁÝïñí³Í Ñ³Ù³ÉÇñ ëáóÇ³É³Ï³Ý Í³é³ÛáõÃÛ³Ý Ï»ÝïñáÝÝ»ñÇ, ÇÝãå»ë Ý³¨ ¼µ³Õí³ÍáõÃÛ³Ý å»ï³Ï³Ý ·áñÍ³Ï³ÉáõÃÛ³Ý ¨ ´ÅßÏ³ëáóÇ³É³Ï³Ý ÷áñÓ³ùÝÝáõÃÛ³Ý ·áñÍ³Ï³ÉáõÃÛ³Ý Ï»ÝïñáÝ³Ï³Ý ·ñ³ë»ÝÛ³ÏÝ»ñÇ Ï³éáõóáõÙ, í»ñ³Ï³éáõóáõÙ Ï³Ù í»ñ³Ýáñá·áõÙ</t>
  </si>
  <si>
    <t xml:space="preserve"> ²ÛÉ å»ï³Ï³Ý Ï³½Ù³Ï»ñåáõÃÛáõÝÝ»ñÇ ÏáÕÙÇó û·ï³·áñÍíáÕ áã ýÇÝ³Ýë³Ï³Ý ³ÏïÇíÝ»ñÇ Ñ»ï ·áñÍ³éÝáõÃÛáõÝÝ»ñ</t>
  </si>
  <si>
    <t xml:space="preserve"> Ð³Ù³ßË³ñÑ³ÛÇÝ µ³ÝÏÇ ³ç³ÏóáõÃÛ³Ùµ Çñ³Ï³Ý³óíáÕ êáóÇ³É³Ï³Ý å³ßïå³ÝáõÃÛ³Ý í³ñã³ñ³ñáõÃÛ³Ý »ñÏñáñ¹ Íñ³·ñÇ ßñç³Ý³ÏÝ»ñáõÙ ë³ñù³íáñáõÙÝ»ñÇ՝ Íñ³·ñ³ÛÇÝ ³å³ÑáíÙ³Ý ¨ ³ßË³ï³Ýù³ÛÇÝ ÙÇç³í³ÛñÇ ³ñ¹Ç³Ï³Ý³óáõÙ</t>
  </si>
  <si>
    <t xml:space="preserve"> ÆÝï»·ñí³Í ëáóÇ³É³Ï³Ý Í³é³ÛáõÃÛ³Ý Ñ³Ù³Ï³ñ·Ç Ù³ë Ï³½ÙáÕ Ï³éáõÛóÝ»ñÇ ï»ËÝÇÏ³Ï³Ý Ï³ñáÕáõÃÛáõÝÝ»ñÇ ¨ ³ßË³ï³Ýù³ÛÇÝ ÙÇç³í³ÛñÇ µ³ñ»É³íáõÙ</t>
  </si>
  <si>
    <t xml:space="preserve"> </t>
  </si>
  <si>
    <t>Ø²ê 4. äºî²Î²Ü Ø²ðØÜÆ ¶Ìàì ²ð¸ÚàôÜø²ÚÆÜ (Î²î²ðàÔ²Î²Ü) òàôò²ÜÆÞÜºðÀ</t>
  </si>
  <si>
    <t>Ìñ³·ñÇ ¹³ëÇãÁ</t>
  </si>
  <si>
    <t>Ìñ³·ñÇ ³Ýí³ÝáõÙÁ</t>
  </si>
  <si>
    <t xml:space="preserve"> ä³ñ·¨³í×³ñÝ»ñ ¨ å³ïíáí×³ñÝ»ñ </t>
  </si>
  <si>
    <t>Ìñ³·ñÇ ÙÇçáó³éáõÙÝ»ñÁ</t>
  </si>
  <si>
    <t>²Ù÷á÷/µ³óí³Í</t>
  </si>
  <si>
    <t>ä»ï³Ï³Ý Ù³ñÙÝÇ (Ï³ï³ñáÕ) ·»ñ³ï»ëã³Ï³Ý ¹³ëÇãÁ՝</t>
  </si>
  <si>
    <t>ä»ï³Ï³Ý Ù³ñÙÝÇ  (Ï³ï³ñáÕ) ³Ýí³ÝáõÙÁ՝</t>
  </si>
  <si>
    <t xml:space="preserve"> Ìñ³·ñÇ ¹³ëÇãÁ` </t>
  </si>
  <si>
    <t xml:space="preserve"> ØÇçáó³éÙ³Ý ¹³ëÇãÁ` </t>
  </si>
  <si>
    <t xml:space="preserve"> ØÇçáó³éÙ³Ý ³Ýí³ÝáõÙÁ` </t>
  </si>
  <si>
    <t xml:space="preserve">¼áÑí³Í` Ñ»ïÙ³Ñáõ "Ð³Û³ëï³ÝÇ ³½·³ÛÇÝ Ñ»ñáë" ÐÐ µ³ñÓñ³·áõÛÝ ÏáãáõÙ ëï³ó³Í Ï³Ù "Ø³ñï³Ï³Ý Ë³ã" ßù³Ýß³Ýáí å³ñ·¨³ïñí³Í ³ÝÓÇ ÁÝï³ÝÇùÇÝ å³ñ·¨³í×³ñÇ ïñ³Ù³¹ñÙ³Ý ³å³ÑáíáõÙ </t>
  </si>
  <si>
    <t xml:space="preserve"> ÜÏ³ñ³·ñáõÃÛáõÝÁ` </t>
  </si>
  <si>
    <t xml:space="preserve">¼áÑí³Í` Ñ»ïÙ³Ñáõ "Ð³Û³ëï³ÝÇ ³½·³ÛÇÝ Ñ»ñáë" ÐÐ µ³ñÓñ³·áõÛÝ ÏáãáõÙ ëï³ó³Í Ï³Ù "Ø³ñï³Ï³Ý Ë³ã" ßù³Ýß³Ýáí å³ñ·¨³ïñí³Í ³ÝÓÇ  ÁÝï³ÝÇùÇÝ å³ñ·¨³í×³ñÇ  í×³ñÙ³Ý Í³é³ÛáõÃÛáõÝÝ»ñÇ Ó»éùµ»ñáõÙ_x000D_
 </t>
  </si>
  <si>
    <t xml:space="preserve"> ØÇçáó³éÙ³Ý ï»ë³ÏÁ` </t>
  </si>
  <si>
    <t xml:space="preserve"> Ì³é³ÛáõÃÛáõÝÝ»ñÇ Ù³ïáõóáõÙ </t>
  </si>
  <si>
    <t xml:space="preserve"> ØÇçáó³éáõÙÝ Çñ³Ï³Ý³óÝáÕÇ ³Ýí³ÝáõÙÁ </t>
  </si>
  <si>
    <t xml:space="preserve"> &lt;&lt;¶ÝáõÙÝ»ñÇ Ù³ëÇÝ&gt;&gt;ÐÐ ûñ»ÝùÇ Ñ³Ù³Ó³ÛÝ ÁÝïñí³Í Ï³½Ù³Ï»ñåáõÃÛáõÝ </t>
  </si>
  <si>
    <t xml:space="preserve"> ²ñ¹ÛáõÝùÇ ã³÷áñáßÇãÝ»ñ </t>
  </si>
  <si>
    <t xml:space="preserve"> ä³ñ·¨³í×³ñÝ»ñ ëï³óáÕÝ»ñÇ ÃÇí, ÁÝï³ÝÇù </t>
  </si>
  <si>
    <t xml:space="preserve"> ØÇçáó³éÙ³Ý íñ³ Ï³ï³ñíáÕ Í³ËëÁ (Ñ³½³ñ ¹ñ³Ù) </t>
  </si>
  <si>
    <t xml:space="preserve">òáõó³ÝÇßÝ»ñ </t>
  </si>
  <si>
    <t>2018Ã. ÷³ëï³óÇ</t>
  </si>
  <si>
    <t>2020Ã »é³ÙëÛ³Ï</t>
  </si>
  <si>
    <t>2020Ã ÏÇë³ÙÛ³Ï</t>
  </si>
  <si>
    <t>2021Ã</t>
  </si>
  <si>
    <t>2022Ã</t>
  </si>
  <si>
    <t xml:space="preserve"> îñ³Ýëý»ñïÝ»ñÇ ïñ³Ù³¹ñáõÙ </t>
  </si>
  <si>
    <t xml:space="preserve"> ä³ñ·¨³í×³ñÝ»ñÇ í×³ñÙ³Ý ³Ùë³Ï³Ý Ñ³×³Ë³Ï³ÝáõÃÛáõÝ, ³Ý·³Ù </t>
  </si>
  <si>
    <t xml:space="preserve">Þ³Ñ³éáõÝ»ñÇ ÁÝïñáõÃÛ³Ý ã³÷³ÝÇßÝ»ñÁ </t>
  </si>
  <si>
    <t xml:space="preserve"> ÐØ å³ï»ñ³½ÙÇ í»ï»ñ³ÝÝ»ñÇÝ å³ïíáí×³ñÝ»ñÇ ïñ³Ù³¹ñáõÙ 02.12.1998Ã. Ðú-267-Ü ûñ»ÝùÇ 4-ñ¹ Ñá¹í³Íáí </t>
  </si>
  <si>
    <t xml:space="preserve"> ¼áÑí³Í` Ñ»ïÙ³Ñáõ "Ð³Û³ëï³ÝÇ ³½·³ÛÇÝ Ñ»ñáë" ÐÐ µ³ñÓñ³·áõÛÝ ÏáãáõÙ ëï³ó³Í Ï³Ù "Ø³ñï³Ï³Ý Ë³ã" ßù³Ýß³Ýáí å³ñ·¨³ïñí³Í ³ÝÓÇ ÁÝï³ÝÇùÇ ³Ý¹³ÙÝ»ñ </t>
  </si>
  <si>
    <t xml:space="preserve"> ØÇçáó³éáõÙÝ Çñ³Ï³Ý³óÝáÕÇ ³Ýí³ÝáõÙÁ? </t>
  </si>
  <si>
    <t xml:space="preserve"> «¶ÝáõÙÝ»ñÇ Ù³ëÇÝ» ÐÐ ûñ»ÝùÇ Ñ³Ù³Ó³ÛÝ ÁÝïñí³Í Ï³½Ù³Ï»ñåáõÃÛáõÝ </t>
  </si>
  <si>
    <t xml:space="preserve">²ßË³ï³ÝùÇ ¨ ëáóÇ³É³Ï³Ý Ñ³ñó»ñÇ Ý³Ë³ñ³ñáõÃÛáõÝ  </t>
  </si>
  <si>
    <t xml:space="preserve"> ÐÐ ³ßË³ï³ÝùÇ ¨ ëáóÇ³É³Ï³Ý Ñ³ñó»ñÇ Ý³Ë³ñ³ñáõÃÛáõÝ </t>
  </si>
  <si>
    <t>²ßË³ï³ÝùÇ ¨ ëáóÇ³É³Ï³Ý Ñ³ñó»ñÇ Ý³Ë³ñ³ñáõÃÛ³Ý ëáóÇ³É³Ï³Ý ³å³ÑáíáõÃÛ³Ý Í³é³ÛáõÃÛáõÝ</t>
  </si>
  <si>
    <t xml:space="preserve"> Þ³Ñ³éáõÝ»ñÇ ÁÝïñáõÃÛ³Ý ã³÷³ÝÇßÝ»ñÁ </t>
  </si>
  <si>
    <t xml:space="preserve"> ÀÝï³ÝÇùÝ»ñÇ ³Ý³å³ÑáíáõÃÛ³Ý ·Ý³Ñ³ïÙ³Ý Ñ³Ù³Ï³ñ·áõÙ Ñ³ßí³éí³Í ÁÝï³ÝÇù?ÁÝï³ÝÇùÇ ³Ý³å³ÑáíáõÃÛ³Ý ÙÇ³íáñÇ ÑÇÙ³Ý íñ³ </t>
  </si>
  <si>
    <t>²Ù÷á÷</t>
  </si>
  <si>
    <t xml:space="preserve"> ä»ï³Ï³Ý ÑÇÙÝ³ñÏÝ»ñÇ ¨ Ï³½Ù³Ï»ñåáõÃÛáõÝÝ»ñÇ ³ßË³ïáÕÝ»ñÇ ëáóÇ³É³Ï³Ý ÷³Ã»Ãáí ³å³ÑáíáõÙ </t>
  </si>
  <si>
    <t xml:space="preserve"> ä»ï³Ï³Ý ÑÇÙÝ³ñÏÝ»ñÇ ¨ Ï³½Ù³Ï»ñåáõÃÛáõÝÝ»ñÇ ³ßË³ï³ÏÇóÝ»ñ </t>
  </si>
  <si>
    <t xml:space="preserve"> î³ñ»óÝ»ñÇ ¨ Ñ³ßÙ³Ý¹³ÙáõÃÛáõÝ áõÝ»óáÕ 18 ï³ñÇÝ Éñ³ó³Í ³ÝÓ³Ýó ßáõñçûñÛ³ ËÝ³ÙùÇ Í³é³ÛáõÃÛáõÝÝ»ñ </t>
  </si>
  <si>
    <t xml:space="preserve"> ØÇçáó³éáõÙÝ Çñ³Ï³Ý³óÝáÕÇ ³Ýí³ÝáõÙÁ՝ </t>
  </si>
  <si>
    <t xml:space="preserve"> ä³ïíáí×³ñ ëï³óáÕ í»ï»ñ³ÝÝ»ñÇ ÃÇí,Ù³ñ¹ </t>
  </si>
  <si>
    <t xml:space="preserve"> ä³ïíáí×³ñÝ»ñÇ í×³ñÙ³Ý ³Ùë³Ï³Ý Ñ³×³Ë³Ï³ÝáõÃÛáõÝÁ, ³Ý·³Ù </t>
  </si>
  <si>
    <t xml:space="preserve"> Ìñ³·ñÇ ¹³ëÇãÁ </t>
  </si>
  <si>
    <t xml:space="preserve"> Ìñ³·ñÇ ³Ýí³ÝáõÙÁ </t>
  </si>
  <si>
    <t xml:space="preserve"> ²Ý³å³Ñáí ëáóÇ³É³Ï³Ý ËÙµ»ñÇÝ ³ç³ÏóáõÃÛáõÝ </t>
  </si>
  <si>
    <t xml:space="preserve"> Ìñ³·ñÇ ÙÇçáó³éáõÙÝ»ñÁ </t>
  </si>
  <si>
    <t xml:space="preserve"> ÀÝï³ÝÇùÇ Ï»Ýë³Ù³Ï³ñ¹³ÏÇ µ³ñÓñ³óÙ³ÝÝ áõÕÕí³Í Ýå³ëïÝ»ñ ëï³óáÕ ÁÝï³ÝÇùÝ»ñÇ ÃÇí, Ñ³ï </t>
  </si>
  <si>
    <t xml:space="preserve"> Üå³ëïÝ»ñÇ Ýß³Ý³ÏÙ³Ý Ñ³Ù³ñ ³ÝÑñ³Å»ßï Ó¨³ÃÕÃ»ñÇ ù³Ý³Ï, Ñ³ï </t>
  </si>
  <si>
    <t xml:space="preserve"> ÀÝï³ÝÇùÇ Ï»Ýë³Ù³Ï³ñ¹³ÏÇ µ³ñÓñ³óÙ³ÝÝ áõÕÕí³Í Ýå³ëïÝ»ñ ëï³óáÕ ÁÝï³ÝÇùÝ»ñÇ ÃÇí, Ñ³ï</t>
  </si>
  <si>
    <t xml:space="preserve"> êáóÇ³É³Ï³Ý ÷³Ã»ÃÝ»ñÇ ³å³ÑáíáõÙ </t>
  </si>
  <si>
    <t xml:space="preserve"> ä»ï³Ï³Ý ÑÇÙÝ³ñÏÝ»ñÇ ¨ Ï³½Ù³Ï»ñåáõÃÛáõÝÝ»ñÇ ³ßË³ï³ÏÇóÝ»ñÇ ù³Ý³Ï, Ù³ñ¹ </t>
  </si>
  <si>
    <t xml:space="preserve"> ÊÝ³ÙùÇ Í³é³ÛáõÃÛáõÝÝ»ñ 18 ï³ñ»Ï³ÝÇó µ³ñÓñ ï³ñÇùÇ ³ÝÓ³Ýó </t>
  </si>
  <si>
    <t xml:space="preserve"> î³ñ»óÝ»ñÇ ¨ Ñ³ßÙ³Ý¹³ÙáõÃÛáõÝ áõÝ»óáÕ 18 ï³ñÇÝ Éñ³ó³Í ³ÝÓ³Ýó ïñ³Ù³¹ñíáÕ ëÝÝ¹³ÙÃ»ñùÇ ã³÷³ù³Ý³ÏÝ»ñÇ ¨ ¿Ý»ñ·»ïÇÏ ³ñÅ»ùÇ Ñ³Ù³å³ï³ëË³ÝáõÃÛáõÝÁ ë³ÑÙ³Ýí³Í Ýí³½³·áõÛÝ ã³÷áñáßÇãÝ»ñÇÝ (ÙáÝÇïáñÇÝ·Ç ¨ ·Ý³Ñ³ïÙ³Ý ³ñ¹ÛáõÝùÝ»ñ), ïáÏáë </t>
  </si>
  <si>
    <t xml:space="preserve"> î³ñ»óÝ»ñÇ ¨ Ñ³ßÙ³Ý¹³ÙáõÃÛáõÝ áõÝ»óáÕ 18 ï³ñÇÝ Éñ³ó³Í ³ÝÓ³Ýó Ñ³Ù³ñ ³ÝÑñ³Å»ßï ÁÝ¹Ñ³Ýáõñ ¨ µÝ³Ï»ÉÇ ï³ñ³ÍùÇ Ñ³Ù³å³ï³ëË³ÝáõÃÛáõÝÁ ë³ÑÙ³Ýí³Í ËÝ³ÙùÇ ¨ ëå³ë³ñÏÙ³Ý Ýí³½³·áõÛÝ ã³÷áñáßÇãÝ»ñÇÝ (ÙáÝÇïáñÇÝ·Ç ¨ ·Ý³Ñ³ïÙ³Ý ³ñ¹ÛáõÝùÝ»ñ), ïáÏáë </t>
  </si>
  <si>
    <t xml:space="preserve"> î³ñ»óÝ»ñÇ ¨ Ñ³ßÙ³Ý¹³ÙáõÃÛáõÝ áõÝ»óáÕ 18 ï³ñÇÝ Éñ³ó³Í ³ÝÓ³Ýó ïñ³Ù³¹ñíáÕ Ñ³·áõëïÇ ¨ ³ÝÏáÕÝ³ÛÇÝ å³ñ³·³Ý»ñÇ ³å³ÑáíÙ³Ý Ñ³Ù³å³ï³ëË³ÝáõÃÛáõÝÁ ë³ÑÙ³Ýí³Í ËÝ³ÙùÇ ¨ ëå³ë³ñÏÙ³Ý Ýí³½³·áõÛÝ ã³÷áñáßÇãÝ»ñÇÝ (ÙáÝÇïáñÇÝ·Ç ¨ ·Ý³Ñ³ïÙ³Ý ³ñ¹ÛáõÝùÝ»ñ), ïáÏáë </t>
  </si>
  <si>
    <t xml:space="preserve"> Ø³ëÝ³·Çï³óí³Í Ï³½Ù³Ï»ñåáõÃÛáõÝ </t>
  </si>
  <si>
    <t xml:space="preserve"> îÝ³ÛÇÝ å³ÛÙ³ÝÝ»ñáõÙ ëå³ë³ñÏíáÕ ³ÝÓ³Ýó (ËÝ³ÙíáÕÝ»ñÇ) ÃÇí, Ù³ñ¹ </t>
  </si>
  <si>
    <t xml:space="preserve"> ÊÝ³ÙíáÕÝ»ñÇ ÃÇí, áñáÝù Ï³ñÇù áõÝ»Ý ÏáÕÙÝ³ÏÇ ³ÝÓÇ Ùßï³Ï³Ý ËÝ³ÙùÇ, Ù³ñ¹ </t>
  </si>
  <si>
    <t xml:space="preserve"> ÊÝ³ÙíáÕÝ»ñÇ ÃÇí, áñáÝù Ï³ñÇù áõÝ»Ý ÏáÕÙÝ³ÏÇ ³ÝÓÇ å³ñµ»ñ³Ï³Ý ËÝ³ÙùÇ, Ù³ñ¹ </t>
  </si>
  <si>
    <t xml:space="preserve"> ÊÝ³ÙíáÕÝ»ñÇ ÃÇí, áñáÝù Ï³ñÇù áõÝ»Ý ÏáÕÙÝ³ÏÇ ³ÝÓÇ Ù³ëÝ³ÏÇ ËÝ³ÙùÇ,Ù³ñ¹ </t>
  </si>
  <si>
    <t xml:space="preserve"> ¸ÇÙ»Éáõó Ñ»ïá ëáóÇ³É³Ï³Ý ëå³ë³ñÏÙ³Ý Í³é³ÛáõÃÛáõÝÝ»ñÇ ëï³óÙ³Ý ÙÇçÇÝ Å³ÙÏ»ï, ûñ </t>
  </si>
  <si>
    <t xml:space="preserve"> î³ñ»óÝ»ñÇ ï³Ý ÏáÕÙÇó ëå³ë³ñÏíáÕ ³ÝÓ³Ýó (ËÝ³ÙíáÕÝ»ñÇ) ÃÇí, Ù³ñ¹ </t>
  </si>
  <si>
    <t xml:space="preserve"> î³ñ»óÝ»ñÇ ¨ Ñ³ßÙ³Ý¹³ÙÝ»ñÇ ïáõÝ-ÇÝï»ñÝ³ïÇ ·áñÍáõÝ»áõÃÛ³Ý Ñ³Ù³ñ ³ÝÑñ³Å»ßï ÁÝ¹Ñ³Ýáõñ ¨ µÝ³Ï»ÉÇ ï³ñ³ÍùÇ Ñ³Ù³å³ï³ëË³ÝáõÃÛáõÝÁ ë³ÑÙ³Ýí³Í ËÝ³ÙùÇ ¨ ëå³ë³ñÏÙ³Ý Ýí³½³·áõÛÝ ã³÷áñáßÇãÝ»ñÇÝ (ÙáÝÇïáñÇÝ·Ç ¨ ·Ý³Ñ³ïÙ³Ý ³ñ¹ÛáõÝùÝ»ñ), ïáÏáë </t>
  </si>
  <si>
    <t xml:space="preserve"> ²ÝûÃ¨³Ý Ù³ñ¹Ï³Ýó Ñ³Ù³ñ Å³Ù³Ý³Ï³íáñ ûÃ¨³ÝÇ ïñ³Ù³¹ñÙ³Ý Í³é³ÛáõÃÛáõÝÝ»ñ </t>
  </si>
  <si>
    <t xml:space="preserve"> Ä³Ù³Ý³Ï³íáñ Ï³ó³ñ³ÝáõÙ ËÝ³ÙíáÕ ³ÝÓ³Ýó ÃÇí </t>
  </si>
  <si>
    <t xml:space="preserve"> Ì³é³ÛáõÃÛ³Ý ï¨áÕáõÃÛáõÝÁ, ûñ </t>
  </si>
  <si>
    <t xml:space="preserve"> êáóÇ³É³Ï³Ý µÝ³Ï³ñ³Ý³ÛÇÝ ýáÝ¹Ç ëå³ë³ñÏÙ³Ý Í³é³ÛáõÃÛáõÝÝ»ñÇ ïñ³Ù³¹ñáõÙ </t>
  </si>
  <si>
    <t xml:space="preserve"> êáóÇ³É³Ï³Ý µÝ³Ï³ñ³Ý³ÛÇÝ ýáÝ¹áõÙ Ý»ñ³éí³Í ß»Ýù»ñáõÙ µÝ³Ïí»Éáõ Çñ³íáõÝù áõÝ»óáÕ ³ÝÓ³Ýó՝ ëáóÇ³É³Ï³Ý ³ç³ÏóáõÃÛ³Ý Íñ³·ñ»ñÇ ßñç³Ý³ÏÝ»ñáõÙ  ûñ»Ýë¹ñáõÃÛ³Ùµ ë³ÑÙ³Ýí³Í Í³é³ÛáõÃÛáõÝÝ»ñÇ Ù³ïáõóáõÙ </t>
  </si>
  <si>
    <t xml:space="preserve"> êáóÇ³É³Ï³Ý µÝ³Ï³ñ³Ý³ÛÇÝ ýáÝ¹áõÙ Ý»ñ³éí³Í Ï³éáõÛóÝ»ñÇ ÃÇí, ³Û¹ ÃíáõÙ </t>
  </si>
  <si>
    <t xml:space="preserve"> ³/ ß»Ýù»ñÇ ÃÇí, ³Û¹ ÃíáõÙ </t>
  </si>
  <si>
    <t xml:space="preserve"> µÝ³Ï³ñ³ÝÝ»ñÇ ÃÇí </t>
  </si>
  <si>
    <t xml:space="preserve"> µ/ ³é³ÝÓÝ³ïÝ»ñÇ ÃÇí </t>
  </si>
  <si>
    <t xml:space="preserve"> ·/ ³é³ÝÓÇÝ µÝ³Ï³ñ³ÝÝ»ñÇ ÃÇíÁ </t>
  </si>
  <si>
    <t xml:space="preserve"> &lt;&lt;¶ÝáõÙÝ»ñÇ Ù³ëÇÝ&gt;&gt; ÐÐ ûñ»ÝùÇ Ñ³Ù³Ó³ÛÝ ÁÝïñí³Í Ï³½Ù³Ï»ñåáõÃÛáõÝ </t>
  </si>
  <si>
    <t xml:space="preserve"> Øï³íáñ ¨ ýÇ½ÇÏ³Ï³Ý ë³ÑÙ³Ý³÷³ÏáõÙÝ»ñ áõÝ»óáÕ ³ÝÓ³Ýó ßáõñçûñÛ³ ËÝ³ÙùÇ ¨ ëáóÇ³É-Ñá·»µ³Ý³Ï³Ý í»ñ³Ï³Ý·ÝÙ³Ý Í³é³ÛáõÃÛáõÝÝ»ñÇ ïñ³Ù³¹ñáõÙ </t>
  </si>
  <si>
    <t xml:space="preserve"> êå³ë³ñÏíáÕ ³ÝÓ³Ýó (ËÝ³ÙíáÕÝ»ñÇ) ÃÇí, Ù³ñ¹ </t>
  </si>
  <si>
    <t xml:space="preserve"> êå³ë³ñÏíáÕ ³ÝÓ³Ýó ÃÇí, Ù³ñ¹ </t>
  </si>
  <si>
    <t xml:space="preserve">Ìñ³·ñÇ ¹³ëÇãÁ </t>
  </si>
  <si>
    <t xml:space="preserve"> ÄáÕáíñ¹³·ñ³Ï³Ý íÇ×³ÏÇ µ³ñ»É³íáõÙ </t>
  </si>
  <si>
    <t>²ßË³ï³ÝùÇ ¨ ëáóÇ³É³Ï³Ý Ñ³ñó»ñÇ Ý³Ë³ñ³ñáõÃÛ³Ý ëáóÇ³É³Ï³Ý ³åÑáíáõÃÛ³Ý Í³é³ÛáõÃÛáõÝ</t>
  </si>
  <si>
    <t xml:space="preserve"> ØÇÝã¨ 2 ï³ñ»Ï³Ý »ñ»Ë³ÛÇ ËÝ³ÙùÇ Ýå³ëïÇ ïñ³Ù³¹ñÙ³Ý ³å³ÑáíáõÙ </t>
  </si>
  <si>
    <t xml:space="preserve"> ØÇÝã¨ 2 ï³ñ»Ï³Ý »ñ»Ë³ÛÇ ËÝ³ÙùÇ Ýå³ëïÇ í×³ñÙ³Ý Í³é³ÛáõÃÛáõÝÝ»ñÇ Ó»éùµ»ñáõÙ </t>
  </si>
  <si>
    <t xml:space="preserve"> ØÇÝã¨ 2 ï³ñ»Ï³Ý »ñ»Ë³ÛÇ ËÝ³ÙùÇ Ýå³ëï ëï³óáÕ  ù³Õ³ù³óÇÝ»ñÇ ÃÇí, Ù³ñ¹ </t>
  </si>
  <si>
    <t xml:space="preserve"> ØÇÝã¨ 2 ï³ñ»Ï³Ý »ñ»Ë³ÛÇ ËÝ³ÙùÇ Ýå³ëï </t>
  </si>
  <si>
    <t xml:space="preserve"> ØÇÝã¨ 2 ï³ñ»Ï³Ý »ñ»Ë³ÛÇ ËÝ³ÙùÇ ³ñÓ³Ïáõñ¹áõÙ ·ïÝíáÕ í³ñÓáõ ³ßË³ïáÕÇÝ Ýå³ëïÇ ïñ³Ù³¹ñáõÙ_x000D_
 </t>
  </si>
  <si>
    <t xml:space="preserve"> ØÇÝã¨ »ñ»ù ï³ñ»Ï³Ý »ñ»Ë³ÛÇ ËÝ³ÙùÇ ³ñÓ³Ïáõñ¹áõÙ ·ïÝíáÕ ³ÝÓÁ` ÙÇÝã »ñ»Ë³ÛÇ 2 ï³ñ»Ï³ÝÁ Éñ³Ý³ÉÁ </t>
  </si>
  <si>
    <t xml:space="preserve"> ØÇÝã¨ 2 ï³ñ»Ï³Ý »ñ»Ë³ÛÇ ËÝ³ÙùÇ Ýå³ëï ëï³óáÕ  ù³Õ³ù³óÇÝ»ñÇ ÃÇí </t>
  </si>
  <si>
    <t xml:space="preserve"> ºñ»Ë³ÛÇ ÍÝÝ¹Û³Ý ÙÇ³Ýí³· Ýå³ëï </t>
  </si>
  <si>
    <t xml:space="preserve"> ºñ»Ë³ÛÇ ÍÝÝ¹Û³Ý Ï³å³ÏóáõÃÛ³Ùµ ÙÇ³Ýí³· Ýå³ëïÇ ïñ³Ù³¹ñáõÙ </t>
  </si>
  <si>
    <t xml:space="preserve"> ÐÐ-áõÙ Ñ³ßí³éí³Í Ýáñ ÍÝí³Í »ñ»Ë³ÛÇ ÍÝáÕ (ûñÇÝ³Ï³Ý Ý»ñÏ³Û³óáõóÇã) </t>
  </si>
  <si>
    <t xml:space="preserve"> Þ³Ñ³éáõ Ýáñ³ÍÇÝÝ»ñÇ ÃÇí, ³¹ ÃíáõÙ՝</t>
  </si>
  <si>
    <t xml:space="preserve"> ÁÝï³ÝÇùáõÙ ³é³çÇÝ ¨ »ñÏñáñ¹ »ñ»Ë³Ý»ñÇ ÃÇí </t>
  </si>
  <si>
    <t xml:space="preserve"> ÁÝï³ÝÇùáõÙ »ññáñ¹ ¨ ãáññáñ¹ »ñ»Ë³Ý»ñÇ ÃÇí </t>
  </si>
  <si>
    <t xml:space="preserve"> ÁÝï³ÝÇùáõÙ ÑÇÝ· ¨ Ñ³çáñ¹ »ñ»Ë³Ý»ñÇ ÃÇí </t>
  </si>
  <si>
    <t xml:space="preserve"> Ä³Ù³Ý³Ï³íáñ ³Ý³ßË³ïáõÝ³ÏáõÃÛ³Ý Ã»ñÃÇÏÝ»ñÇ ïå³·ñáõÃÛáõÝ </t>
  </si>
  <si>
    <t xml:space="preserve"> Ä³Ù³Ý³Ï³íáñ ³Ý³ßË³ïáõÝ³ÏáõÃÛ³Ý ¨ Ù³ÛñáõÃÛ³Ý Ýå³ëïÝ»ñÇ Ýß³Ý³ÏÙ³Ý Ñ³Ù³ñ µÅßÏ³Ï³Ý  Ñ³uï³ïáõÃÛ³Ý ÏáÕÙÇó ïñíáÕ Å³Ù³Ý³Ï³íáñ ³Ý³ßË³ïáõÝ³ÏáõÃÛ³Ý Ó¨³ÃÕÃ»ñÇ ïå³·ñáõÃÛ³Ý Í³é³ÛáõÃÛáõÝÝ»ñÇ Ó»éùµ»ñáõÙ_x000D_
_x000D_
 </t>
  </si>
  <si>
    <t xml:space="preserve"> Ä³Ù³Ý³Ï³íáñ ³Ý³ßË³ïáõÝ³ÏáõÃÛ³Ý Ó¨³ÃÕÃ»ñÇ ÃÇí, Ñ³ï </t>
  </si>
  <si>
    <t xml:space="preserve"> Ä³Ù³Ý³Ï³íáñ ³Ý³ßË³ïáõÝ³ÏáõÃÛ³Ý ¹»åùáõÙ Ýå³ëï </t>
  </si>
  <si>
    <t xml:space="preserve"> Å³Ù³Ý³Ï³íáñ ³Ý³ßË³ïáõÝ³ÏáõÃÛ³Ý ¹»åùáõÙ  (ÑÇí³Ý¹áõÃÛ³Ý՝ ÁÝï³ÝÇùÇ ÑÇí³Ý¹ ³Ý¹³ÙÇ ËÝ³ÙùÇ ¨ ûñ»Ýùáí ë³ÑÙ³Ýí³Í ³ÛÉ å³ï×© ³é³ç³ó³Í) í³ñÓáõ ³ßË³ïáÕÝ»ñÇÝ՝ Ýáï³ñÝ»ñÇÝ ¨ ³ÝÑ³ï Ó»éÝ³ñÏ³ï»ñ»ñÇÝ Å³Ù³Ý³Ï³íáñ ³Ý³ßË³ïáõÝ³ÏáõÃÛ³Ý Ýå³ëïÇ í×³ñáõÙ </t>
  </si>
  <si>
    <t xml:space="preserve">  úñ»Ýùáí ë³ÑÙ³Ýí³Í Ï³ñ·áí áõ ã³÷áí »Ï³Ùï³ÛÇÝ Ñ³ñÏ (ß³ÑáõÃ³Ñ³ñÏ)  í×³ñ³Í í³ñÓáõ ³ßË³ïáÕÝ»ñ, Ýáï³ñÝ»ñ ¨ ³ÝÑ³ï Ó»éÝ³ñÏ³ï»ñ»ñ </t>
  </si>
  <si>
    <t xml:space="preserve"> Ä³Ù³Ý³Ï³íáñ ³Ý³ßË³ïáõÝ³ÏáõÃÛ³Ý ûñ»ñÇ ÃÇí, ûñ </t>
  </si>
  <si>
    <t xml:space="preserve"> Ø³ÛñáõÃÛ³Ý Ýå³ëïÇ ïñ³Ù³¹ñáõÙ ³ßË³ïáÕ ¨ ã³ßË³ïáÕ ³ÝÓ³Ýó </t>
  </si>
  <si>
    <t xml:space="preserve"> ÐÕÇáõÃÛ³Ý ¨ ÍÝÝ¹³µ»ñáõÃÛ³Ý ³ñÓ³Ïáõñ¹Ç Çñ³íáõÝù áõÝ»óáÕ ³ÝÓÇÝù?  ³ÝÏ³Ë ³ßË³ï³Ýù³ÛÇÝ Ï³ñ·³íÇ×³ÏÇó </t>
  </si>
  <si>
    <t xml:space="preserve"> ÐÕÇáõÃÛ³Ý ¨ ÍÝÝ¹³µ»ñáõÃÛ³Ý ³ñÓ³Ïáõñ¹Ç ûñ»ñÇ ÃÇí, ûñ </t>
  </si>
  <si>
    <t xml:space="preserve"> Ø³ÛñáõÃÛ³Ý Ýå³ëï ëï³óáÕ ³ßË³ïáÕ ³ÝÓ³Ýó ÃÇí, Ù³ñ¹ </t>
  </si>
  <si>
    <t xml:space="preserve"> Ø³ÛñáõÃÛ³Ý Ýå³ëï ëï³óáÕ ã³ßË³ïáÕ ³ÝÓ³Ýó ÃÇí, Ù³ñ¹ </t>
  </si>
  <si>
    <t xml:space="preserve"> ²ßË³ïáÕÝ»ñÇ ³ßË³ï³Ýù³ÛÇÝ å³ñï³Ï³ÝáõÃÛáõÝÝ»ñÇ Ï³ï³ñÙ³Ý Ñ»ï Ï³åí³Í Ë»ÕÙ³Ý՝ Ù³ëÝ³·Çï³Ï³Ý ÑÇí³Ý¹áõÃÛ³Ý ¨ ³éáÕçáõÃÛ³Ý ³ÛÉ íÝ³ëÙ³Ý Ñ»ï¨³Ýùáí å³ï×³éí³Í íÝ³ëÇ ÷áËÑ³ïáõóáõÙ </t>
  </si>
  <si>
    <t xml:space="preserve"> ²ßË³ïáÕÝ»ñÇ ³ßË³ï³Ýù³ÛÇÝ å³ñï³Ï³ÝáõÃÛáõÝÝ»ñÇ Ï³ï³ñÙ³Ý Ñ»ï Ï³åí³Í Ë»ÕÙ³Ý՝ Ù³ëÝ³·Çï³Ï³Ý ÑÇí³Ý¹áõÃÛ³Ý ¨ ³éáÕçáõÃÛ³Ý ³ÛÉ íÝ³ëÙ³Ý Ñ»ï¨³Ýùáí å³ï×³éí³Í íÝ³ëÇ ÷áËÑ³ïáõóÙ³Ý ïñ³Ù³¹ñáõÙ </t>
  </si>
  <si>
    <t xml:space="preserve"> ²ßË³ï³Ýù³ÛÇÝ å³ñï³Ï³ÝáõÃÛáõÝÝ»ñÇ Ï³ï³ñÙ³Ý Ñ»ï Ï³åí³Í Ë»ÕáõÙ, Ù³ëÝ³·Çï³Ï³Ý ÑÇí³Ý¹áõÃÛáõÝ ¨ ³éáÕçáõÃÛ³Ý ³ÛÉ íÝ³ë ëï³ó³Í ³ßË³ïáÕ ³ÝÓ </t>
  </si>
  <si>
    <t xml:space="preserve"> Ê»ÕáõÙ, Ù³ëÝ³·Çï³Ï³Ý ÑÇí³Ý¹áõÃÛáõÝ ¨ ³éáÕçáõÃÛ³Ý ³ÛÉ íÝ³ëÝ»ñ ëï³ó³ÍÝ»ñÇ ÃÇí, Ù³ñ¹ </t>
  </si>
  <si>
    <t xml:space="preserve"> ¼µ³Õí³ÍáõÃÛ³Ý Íñ³·Çñ </t>
  </si>
  <si>
    <t xml:space="preserve"> ¶áñÍ³½áõñÏÝ»ñÇ՝ ³ßË³ï³Ý³ùÇó ³½³ïÙ³Ý éÇëÏ áõÝ»óáÕ՝ ÇÝãå»ë Ý³¨ ³½³ï³½ñÏÙ³Ý Ó¨áí å³ïÇÅÁ Ïñ»Éáõ ³í³ñïÇÝ í»ó ³ÙÇë ÙÝ³ó³Í ³ßË³ï³Ýù ÷ÝïñáÕ ³ÝÓ³Ýó Ù³ëÝ³·Çï³Ï³Ý áõëáõóÙ³Ý Ï³½Ù³Ï»ñåáõÙ </t>
  </si>
  <si>
    <t xml:space="preserve"> ²ßË³ï³ÝùÇ ïáÝ³í³×³éÇ Ï³½Ù³Ï»ñåáõÙ </t>
  </si>
  <si>
    <t xml:space="preserve"> ¶áñÍ³ïáõÇ ¨ ³ßË³ï³Ýù ÷ÝïñáÕÇ ÙÇç¨ áõÕÕ³ÏÇ Ï³åÇ ëï»ÕÍáõÙ՝ Ñ³ÝñáõÃÛ³Ý É³ÛÝ ßñç³Ý³ÏÝ»ñáõÙ Çñ³½»ÏáõÙ ïÝï»ëáõÃÛ³Ý Ù»ç ï»ÕÇ áõÝ»óáÕ ½³ñ·³óáõÙÝ»ñÇ՝ ³ßË³ï³ßáõÏ³ÛáõÙ å³Ñ³ÝçíáÕ Ýáñ Ù³ëÝ³·ÇïáõÃÛáõÝÝ»ñÇ՝ Ã³÷áõñ ³ßË³ï³ï»Õ»ñÇ Ù³ëÇÝ: </t>
  </si>
  <si>
    <t xml:space="preserve"> ÐÐ ³ßË³ï³ÝùÇ ¨ ëáóÇ³É³Ï³Ý Ñ³ñó»ñÇ Ý³Ë³ñ³ñáõÃÛ³Ý ³ßË³ï³Ï³½Ù, «¶ÝáõÙÝ»ñÇ Ù³ëÇÝ» ÐÐ ûñ»ÝùÇ Ñ³Ù³Ó³ÛÝ ÁÝïñí³Í Ï³½Ù³Ï»ñåáõÃÛáõÝ </t>
  </si>
  <si>
    <t xml:space="preserve"> ²ßË³ï³ßáõÏ³ÛáõÙ ³ÝÙñóáõÝ³Ï ³ÝÓ³Ýó ÷áùñ Ó»éÝ³ñÏ³ïÇñ³Ï³Ý ·áñÍáõÝ»áõÃÛ³Ý ³ç³ÏóáõÃÛ³Ý ïñ³Ù³¹ñáõÙ Íñ³·ñÇ áõëáõóÙ³Ý Ï³½Ù³Ï»ñåÙ³Ý ¨ ËáñÑñ¹³ïí³Ï³Ý Í³é³ÛáõÃÛáõÝÝ»ñ </t>
  </si>
  <si>
    <t xml:space="preserve"> ²ÝÙñóáõÝ³Ï ³ÝÓ³Ýó Ó»éÝ³ñÏ³ïÇñ³Ï³Ý ·áñÍáõÝ»áõÃÛ³Ý Ù»ÏÝ³ñÏÇ ¨ Çñ³Ï³Ý³óÙ³Ý Ñ³Ù³ñ ³ç³ÏóáõÃÛ³Ý ïñ³Ù³¹ñáõÙ ¨ ïÝï»ë³Ï³Ý ·áñÍáõÝ»áõÃÛáõÝÝ ëÏë»Éáõó Ñ»ïá Ù»Ï ï³ñí³ ÁÝÃ³óùáõÙ áõÕ»ÏóÙ³Ý ³ßË³ï³ÝùÝ»ñÇ Çñ³Ï³Ý³óáõÙ: </t>
  </si>
  <si>
    <t>Ìñ³·ñÇ ß³Ñ³éáõÝ»ñÇ ÃÇí, Ù³ñ¹, ³Û¹ ÃíáõÙ՝</t>
  </si>
  <si>
    <t>Ìñ³·ñ»ñÇ ¨ ß³Ñ³éáõÝ»ñÇ ÐÐ ûñ»Ýë¹ñáõÃÛ³Ùµ ÁÝïñáõÃÛ³Ý ã³÷³ÝÇßÝ»ñÇÝ Ñ³Ù³å³ï³ëË³ÝáõÃÛáõÝÁ, ïáÏáë</t>
  </si>
  <si>
    <t>Ì³é³ÛáõÃÛ³Ý ÙÇçÇÝ ï¨áÕáõÃÛáõÝ, ³ÙÇë</t>
  </si>
  <si>
    <t xml:space="preserve"> ì³ñÓ³ïñíáÕ Ñ³ë³ñ³Ï³Ï³Ý ³ßË³ï³ÝùÝ»ñÇ Çñ³Ï³Ý³óÙ³Ý ³å³ÑáíáõÙ </t>
  </si>
  <si>
    <t xml:space="preserve"> ÐÐ ³ßË³ï³ÝùÇ ¨ ëáóÇ³É³Ï³Ý Ñ³ñó»ñÇ Ý³Ë³ñ³ñáõÃÛ³Ý ³ßË³ï³Ï³½Ù </t>
  </si>
  <si>
    <t xml:space="preserve"> ²ßË³ï³ßáõÏ³ÛáõÙ ³ÝÙñóáõÝ³Ï ³ÝÓ³Ýó ÷áùñ Ó»éÝ³ñÏ³ïÇñ³Ï³Ý ·áñÍáõÝ»áõÃÛ³Ý ³ç³ÏóáõÃÛ³Ý ïñ³Ù³¹ñáõÙ </t>
  </si>
  <si>
    <t xml:space="preserve"> ¼µ³Õí³ÍáõÃÛ³Ý ï³ñ³Íù³ÛÇÝ Ï»ÝïñáÝÝ»ñáõÙ Ñ³ßí³éí³Í ³ßË³ï³ßáõÏ³ÛáõÙ ³ÝÙñóáõÝ³Ï ¨ ³éÝí³½Ý »ñ»ù ³ÙÇë ·áñÍ³½áõñÏÇ Ï³ñ·³íÇ×³ÏáõÙ ·ïÝíáÕ ³ÝÓÇÝù: </t>
  </si>
  <si>
    <t xml:space="preserve"> ¶áñÍ³½áõñÏÇÝ ³ÛÉ í³ÛñáõÙ ³ßË³ï³ÝùÇ ï»Õ³íáñÙ³Ý ³ç³ÏóáõÃÛ³Ý ïñ³Ù³¹ñáõÙ </t>
  </si>
  <si>
    <t xml:space="preserve"> ²ßË³ïáõÅÇ Ý»ñùÇÝ ï»Õ³ß³ñÅÇ Ï³ñ·³íáñÙ³Ý Ýå³ï³Ïáí ÐÐ Ù³ñ½»ñáõÙ (µÝ³ÏáõÃÛ³Ý í³ÛñÇó ³éÝí³½Ý 30 ÏÇÉáÙ»ïñ Ñ»é³íáñáõÃÛ³Ùµ ) ³ßË³ï³ÝùÇ ï»Õ³íáñíáÕ ·áñÍ³½áõñÏÇ ÝÛáõÃ³Ï³Ý Í³Ëë»ñÇ ÷áËÑ³ïáõóáõÙ՝ ë³ÑÙ³Ýí³Í »ñ³ßËÇùÝ»ñÇ ïñ³Ù³¹ñáõÙ </t>
  </si>
  <si>
    <t xml:space="preserve"> ¼µ³Õí³ÍáõÃÛ³Ý ï³ñ³Íù³ÛÇÝ Ï»ÝïñáÝÝ»ñáõÙ Ñ³ßí³éí³Í ·áñÍ³½áõñÏÇ Ï³ñ·³íÇ×³Ï ëï³ó³Í ³ÝÓÇÝù </t>
  </si>
  <si>
    <t xml:space="preserve"> Ò»éù µ»ñ³Í Ù³ëÝ³·ÇïáõÃÛ³Ùµ Ù³ëÝ³·Çï³Ï³Ý ³ßË³ï³Ýù³ÛÇÝ ÷áñÓ Ó»éù µ»ñ»Éáõ Ñ³Ù³ñ ·áñÍ³½áõñÏÝ»ñÇÝ ³ç³ÏóáõÃÛ³Ý ïñ³Ù³¹ñáõÙ </t>
  </si>
  <si>
    <t xml:space="preserve"> Ø³ëÝ³·ÇïáõÃÛáõÝ áõÝ»óáÕ՝ ³ßË³ï³ù³ÛÇÝ ÷áñÓ ãáõÝ»óáÕ ·áñÍ³½áõñÏÝ»ñÇ ³ßË³ï³Ýù³ÛÇÝ åñ³ÏïÇÏ³ÛÇ Ï³½Ù³Ï»ñåáõÙ ·áñÍ³ïáõÇ Ùáï </t>
  </si>
  <si>
    <t xml:space="preserve"> ²ßË³ï³ßáõÏ³ÛáõÙ ³ÝÙñóáõÝ³Ï ³ÝÓ³Ýó ³ßË³ï³ÝùÇ ï»Õ³íáñÙ³Ý ¹»åùáõÙ ·áñÍ³ïáõÇÝ ÙÇ³Ýí³· ÷áËÑ³ïáõóÙ³Ý ïñ³Ù³¹ñáõÙ </t>
  </si>
  <si>
    <t xml:space="preserve"> ¼µ³Õí³ÍáõÃÛ³Ý ï³ñ³Íù³ÛÇÝ Ï»ÝïñáÝÝ»ñáõÙ Ñ³ßí³éí³Í ³ßË³ï³ßáõÏ³ÛáõÙ ³ÝÙñóáõÝ³Ï ³ÝÓÇÝù
 </t>
  </si>
  <si>
    <t xml:space="preserve"> ê»½áÝ³ÛÇÝ ½µ³Õí³ÍáõÃÛ³Ý ËÃ³ÝÙ³Ý ÙÇçáóáí ·ÛáõÕ³óÇ³Ï³Ý ïÝï»ëáõÃÛ³ÝÝ ³ç³ÏóáõÃÛ³Ý ïñ³Ù³¹ñáõÙ </t>
  </si>
  <si>
    <t xml:space="preserve"> ²ßË³ï³ßáõÏ³ÛáõÙ ³ÝÙñóáõÝ³Ï` ·ÛáõÕ³ïÝï»ë³Ï³Ý Ýß³Ý³ÏáõÃÛ³Ý ÑáÕÇ ë»÷³Ï³Ý³ï»ñ՝ í³ñÓ³Ï³É Ï³Ù ³ÝÑ³ïáõÛó û·ï³·áñÍáÕ Ñ³Ý¹Çë³óáÕ ³ÝÓ³Ýó ýÇÝ³Ýë³Ï³Ý ³ç³ÏóáõÃÛáõÝ ë»½áÝ³ÛÇÝ ½µ³Õí³ÍáõÃÛ³Ý ³å³ÑáíÙ³Ý Ñ³Ù³ñ </t>
  </si>
  <si>
    <t xml:space="preserve"> ÐÐ É»éÝ³ÛÇÝ Ï³Ù µ³ñÓ³ñÉ»éÝ³ÛÇÝ Ï³Ù ë³ÑÙ³Ý³Ù»ñÓ ·ÛáõÕ³Ï³Ý µÝ³Ï³í³Ûñ»ñÇ ÙÇÝã¨ 3 Ñ³ ·ÛáõÕ³ïÝï»ë³Ï³Ý Ýß³Ý³ÏáõÃÛ³Ý ÑáÕÇ ë»÷³Ï³Ý³ï»ñ Ï³Ù í³ñÓ³Ï³É Ï³Ù ³ÝÑ³ïáõÛó û·ï³·áñÍáÕ Ñ³Ý¹Çë³óáÕ ³ßË³ï³ßáõÏ³ÛáõÙ ³ÝÙñóáõÝ³Ï ³ÝÓÇÝù ¨ ³ßË³ï³Ýù ÷ÝïñáÕÝ»ñ </t>
  </si>
  <si>
    <t xml:space="preserve"> Ìñ³·ñÇ ï¨áÕáõÃÛáõÝÁ, ³ÙÇë </t>
  </si>
  <si>
    <t xml:space="preserve"> ¶áñÍ³½áõñÏÝ»ñÇ՝ ³ßË³ï³Ý³ùÇó ³½³ïÙ³Ý éÇëÏ áõÝ»óáÕ՝ ÇÝãå»ë Ý³¨ ³½³ï³½ñÏÙ³Ý Ó¨áí å³ïÇÅÁ Ïñ»Éáõ ³í³ñïÇÝ í»ó ³ÙÇë ÙÝ³ó³Í ³ßË³ï³Ýù ÷ÝïñáÕ ³ÝÓ³Ýó ÏñÃ³Ãáß³ÏÇ ïñ³Ù³¹ñáõÙ </t>
  </si>
  <si>
    <t xml:space="preserve"> Ø³ëÝ³·Çï³Ï³Ý áõëáõóÙ³Ý  ¹³ëÁÝÃ³óÝ»ñÇÝ Ù³ëÝ³ÏóáÕ  ·áñÍ³½áõñÏÝ»ñÇ՝  ³ßË³ï³ÝùÇó ³½³ïÙ³Ý éÇëÏ áõÝ»óáÕ՝ ÇÝãå»ë Ý³¨ ³½³ï³½ñÏÙ³Ý Ó¨áí å³ïÇÅÁ Ïñ»Éáõ ³í³ñïÇÝ í»ó ³ÙÇë ÙÝ³ó³Í ³ßË³ï³Ýù ÷ÝïñáÕ ³ÝÓ³Ýó ÏñÃ³Ãáß³ÏÇ ïñ³Ù³¹ñáõÙ áõëáõóÙ³Ý ³ÙµáÕç ÁÝÃ³óùáõÙ </t>
  </si>
  <si>
    <t xml:space="preserve"> ØÇÝã¨ »ñ»ù ï³ñ»Ï³Ý »ñ»Ë³ÛÇ ËÝ³ÙùÇ ³ñÓ³Ïáõñ¹áõÙ ·ïÝíáÕ ³ÝÓ³Ýó՝ »ñ»Ë³ÛÇ ÙÇÝã¨ »ñÏáõ ï³ñÇÝ Éñ³Ý³ÉÁ ³ßË³ï³ÝùÇ í»ñ³¹³éÝ³Éáõ ¹»åùáõÙ՝ »ñ»Ë³ÛÇ ËÝ³ÙùÝ ³ßË³ï³ÝùÇÝ ½áõ·³Ñ»é Ï³½Ù³Ï»ñå»Éáõ Ñ³Ù³ñ ³ç³ÏóáõÃÛ³Ý ïñ³Ù³¹ñáõÙ </t>
  </si>
  <si>
    <t xml:space="preserve"> ¼µ³Õí³ÍáõÃÛ³Ý ï³ñ³Íù³ÛÇÝ Ï»ÝïñáÝÝ»ñáõÙ Ñ³ßí³éí³Í, ÙÇÝã¨ »ñ»ù ï³ñ»Ï³Ý »ñ»Ë³ÛÇ ËÝ³ÙùÇ ³ñÓ³Ïáõñ¹áõÙ ·ïÝíáÕ` ³ßË³ï³Ýù ÷ÝïñáÕ ³ÝÓÇÝù, áíù»ñ ÙÇÝã¨ »ñ»Ë³ÛÇ »ñÏáõ ï³ñÇÝ Éñ³Ý³ÉÁ í»ñ³¹³éÝáõÙ »Ý ³ßË³ï³ÝùÇ </t>
  </si>
  <si>
    <t xml:space="preserve"> Þ³Ñ³éáõÝ»ñÇ ÃÇí, Ù³ñ¹ </t>
  </si>
  <si>
    <t xml:space="preserve"> Ìñ³·ñÇ ï¨áÕáõÃÛáõÝÁ, ï³ñÇ </t>
  </si>
  <si>
    <t xml:space="preserve"> ²ßË³ï³ßáõÏ³ÛáõÙ ³ÝÙñóáõÝ³Ï ¨ Ù³ëÝ³·ÇïáõÃÛáõÝ ãáõÝ»óáÕ »ñÇï³ë³ñ¹ Ù³Ûñ»ñÇ Ñ³Ù³ñ ·áñÍ³ïáõÇ Ùáï Ù³ëÝ³·Çï³Ï³Ý áõëáõóÙ³Ý Ï³½Ù³Ï»ñåáõÙ </t>
  </si>
  <si>
    <t xml:space="preserve"> ì³ñÓ³ïñíáÕ Ñ³ë³ñ³Ï³Ï³Ý ³ßË³ï³ÝùÝ»ñÇ Ï³½Ù³Ï»ñåÙ³Ý ÙÇçáóáí ·áñÍ³½áõñÏÝ»ñÇ Å³Ù³Ý³Ï³íáñ ½µ³Õí³ÍáõÃÛ³Ý ³å³ÑáíáõÙ </t>
  </si>
  <si>
    <t xml:space="preserve"> ¼µ³Õí³ÍáõÃÛ³Ý ï³ñ³Íù³ÛÇÝ Ï»ÝïñáÝáõÙ Ñ³ßí³éí³Í ¨ ·áñÍ³½áõñÏÇ Ï³ñ·³íÇ×³Ï ëï³ó³Í ³ÝÓÇÝù </t>
  </si>
  <si>
    <t xml:space="preserve"> ²ßË³ï³ßáõÏ³ÛáõÙ ³ÝÙñóáõÝ³Ï ³ÝÓ³Ýó ³Ý³ëÝ³å³ÑáõÃÛ³Ùµ ½µ³Õí»Éáõ Ñ³Ù³ñ ³ç³ÏóáõÃÛ³Ý ïñ³Ù³¹ñáõÙ </t>
  </si>
  <si>
    <t xml:space="preserve"> ²ßË³ï³ßáõÏ³ÛáõÙ ³ÝÙñóáõÝ³Ï ³ÝÓ³Ýó 
³Ý³ëÝ³å³ÑáõÃÛ³Ùµ ½µ³Õí»Éáõ ÙÇçáóáí 
ÇÝùÝ³½µ³Õí³ÍáõÃÛ³Ý ËÃ³ÝÙ³Ý ³å³ÑáíáõÙ_x000D_
 </t>
  </si>
  <si>
    <t xml:space="preserve"> ¼µ³Õí³ÍáõÃÛ³Ý ï³ñ³Íù³ÛÇÝ Ï»ÝïñáÝÝ»ñáõÙ Ñ³ßí³éí³Í ³ßË³ï³ßáõÏ³ÛáõÙ ³ÝÙñóáõÝ³Ï ¨ ³éÝí³½Ý »ñ»ù ³ÙÇë ·áñÍ³½áõñÏÇ Ï³ñ·³íÇ×³ÏáõÙ ·ïÝíáÕ ³ÝÓÇÝù
 </t>
  </si>
  <si>
    <t xml:space="preserve"> ´Ý³Ï³ñ³Ý³ÛÇÝ ³å³ÑáíáõÙ </t>
  </si>
  <si>
    <t xml:space="preserve"> ºñÏñ³ß³ñÅÇ Ñ»ï¨³Ýùáí ³ÝûÃ¨³Ý ÙÝ³ó³Í ÁÝï³ÝÇùÝ»ñÇ µÝ³Ï³ñ³Ý³ÛÇÝ ³å³ÑáíáõÙ </t>
  </si>
  <si>
    <t xml:space="preserve"> ´Ý³ÏáõÃÛ³Ý í³Ûñ ãáõÝ»óáÕ ³ÝûÃ¨³Ý ³ÝÓ³Ýó µÝ³Ï³ñ³Ý³ÛÇÝ ³å³ÑáíÙ³Ý ³ç³ÏóáõÃÛáõÝ </t>
  </si>
  <si>
    <t xml:space="preserve"> Þ³Ñ³éáõÝ»ñÇ ÁÝïñáõÃÛ³Ý ã³÷³ÝÇßÝ»ñ </t>
  </si>
  <si>
    <t xml:space="preserve"> ºñÏñ³ß³ñÅÇ Ñ»ï¨³Ýùáí ³ÝûÃ¨³Ý ÙÝ³ó³Í՛ Íñ³·ñÇ ß³Ñ³éáõ ×³Ý³ãí³Í ÁÝï³ÝÇùÝ»ñ </t>
  </si>
  <si>
    <t xml:space="preserve"> ´Ý³Ï³ñ³Ýáí ³å³Ñáíí³Í ß³Ñ³éáõÝ»ñÇ ÃÇí, ÁÝï³ÝÇù </t>
  </si>
  <si>
    <t xml:space="preserve"> ¼áÑí³Í (Ù³Ñ³ó³Í) ³é³çÇÝ՝ »ñÏñáñ¹ ¨ »ññáñ¹ Ï³ñ·Ç Ñ³ßÙ³Ý¹³Ù ½ÇÝÍ³é³ÛáÕÝ»ñÇ ³ÝûÃ¨³Ý ÁÝï³ÝÇùÝ»ñÇÝ µÝ³Ï³ñ³Ýáí ³å³ÑáíáõÙ ¨ µÝ³Ï³ñ³Ý³ÛÇÝ å³ÛÙ³ÝÝ»ñÇ µ³ñ»É³íáõÙ </t>
  </si>
  <si>
    <t xml:space="preserve"> ¶Ý³Ñ³ïÙ³Ý ã³÷³ÝÇßÝ»ñÇ Ñ³Ù³Ó³ÛÝ µÝ³Ï³ñ³ÝÇ µ³ñ»É³íÙ³Ý Ï³ñÇù áõÝ»óáÕ Ï³ñÇù³íáñÝ»ñÇ ×³Ý³ãáõÙ՝ Ñ³ßí³éáõÙ ¨ Ýñ³Ýó ³ÝÑ³ïáõÛó ýÇÝ³ë³Ï³Ý ³ç³ÏóáõÃÛ³Ý ïñ³Ù³¹ñÙ³Ý »Õ³Ý³Ïáí µÝ³Ï³ñ³Ý³ÛÇÝ ËÝ¹ÇñÝ»ñÇ ÉáõÍáõÙ </t>
  </si>
  <si>
    <t xml:space="preserve"> ¼áÑí³Í (Ù³Ñ³ó³Í) ³é³çÇÝ՝ »ñÏñáñ¹ ¨ »ññáñ¹ Ï³ñ·Ç Ñ³ßÙ³Ý¹³Ù ½ÇÝÍ³é³ÛáÕÝ»ñÇ ³ÝûÃ¨³Ý ¨ µÝ³Ï³ñ³Ý³ÛÇÝ å³ÛÙ³ÝÝ»ñÇ µ³ñ»É³íÙ³Ý Ï³ñÇù áõÝ»óáÕ ÁÝï³ÝÇùÝ»ñ </t>
  </si>
  <si>
    <t xml:space="preserve"> ´Ý³Ï³ñ³Ý³ÛÇÝ ³å³ÑáíÙ³Ý ¨ å³ÛÙ³ÝÝ»ñÇ µ³ñ»É³íÙ³Ý Ýå³ï³Ïáí ³ç³ÏóáõÃÛáõÝ ëï³óáÕ ß³Ñ³éáõÝ»ñÇ ÃÇí, ³¹ ÃíáõÙ՛ </t>
  </si>
  <si>
    <t xml:space="preserve"> 1. ¼áÑí³Í (Ù³Ñ³ó³Í) ½ÇÝÍ³é³ÛáÕÝ»ñÇ ÁÝï³ÝÇùÝ»ñ, ³Û¹ ÃíáõÙ՛ </t>
  </si>
  <si>
    <t xml:space="preserve"> 1.1. ù. ºñ¨³Ý, áñÇó՛ </t>
  </si>
  <si>
    <t xml:space="preserve"> 1.2. ÐÐ Ù³ñ½»ñ, áñÇó՛ </t>
  </si>
  <si>
    <t xml:space="preserve"> 2. ²é³çÇÝ, »ñÏñáñ¹ ¨ »ññáñ¹ Ï³ñ·Ç Ñ³ßÙ³Ý¹³Ù ½ÇÝÍ³é³ÛáÕÝ»ñÇ ÁÝï³ÝÇùÝ»ñ, ³Û¹ ÃíáõÙ` </t>
  </si>
  <si>
    <t xml:space="preserve"> ²ç³ÏóáõÃÛáõÝ ëï³ó³Í ³ÝûÃ¨³Ý ß³Ñ³éáõÝ»ñÇ ï»ë³Ï³ñ³ñ ÏßÇéÁ, áñå»ë µÝ³Ï³ñ³Ý³ÛÇÝ å³ÛÙ³ÝÝ»ñÇ Ï³ñÇù³íáñ Ñ³ßí³éí³Í ß³Ñ³éáõÝ»ñÇ ÝÏ³ïÙ³Ùµ, ïáÏáë </t>
  </si>
  <si>
    <t xml:space="preserve"> ØÇ³Ýí³· </t>
  </si>
  <si>
    <t xml:space="preserve"> Î»Ýë³Ãáß³Ï³ÛÇÝ ³å³ÑáíáõÃÛáõÝ </t>
  </si>
  <si>
    <t xml:space="preserve"> Î»Ýë³Ãáß³ÏÝ»ñÇ ¨ ³ÛÉ ¹ñ³Ù³Ï³Ý í×³ñÝ»ñÇ ïñ³Ù³¹ñÙ³Ý ï»Õ»Ï³ïí³Ï³Ý ÙÇ³ëÝ³Ï³Ý Ñ³Ù³Ï³ñ·»ñÇ ëå³ë³ñÏáõÙ ¨ ß³Ñ³·áñÍáõÙ </t>
  </si>
  <si>
    <t xml:space="preserve"> Î»Ýë³Ãáß³ÏÝ»ñÇ ¨ ³ÛÉ ¹ñ³Ù³Ï³Ý í×³ñÝ»ñÇ ïñ³Ù³¹ñÙ³Ý ï»Õ»Ï³ïí³Ï³Ý Ñ³Ù³Ï³ñ·Ç í³ñÙ³Ý՝ ëå³ë³ñÏÙ³Ý ¨ ï»Õ»Ï³ïíáõÃÛ³Ý ïñ³Ù³¹ñÙ³Ý Í³é³ÛáõÃÛáõÝÝ»ñ </t>
  </si>
  <si>
    <t xml:space="preserve"> Ì³é³ÛáõÃÛ³Ý Ù³ïáõóáõÙ </t>
  </si>
  <si>
    <t xml:space="preserve"> êáóÇ³É³Ï³Ý å³ßïå³ÝáõÃÛ³Ý áÉáñïáõÙ ëáóÇ³É³Ï³Ý ³å³ÑáíáõÃÛ³Ý å»ï³Ï³Ý Í³é³ÛáõÃÛ³Ý ï»Õ»Ï³ïí³Ï³Ý Ý»ñùÇÝ åáñï³ÉÇ, Ï»Ýë³Ãáß³Ï³éáõÝ»ñÇ Ñ³ßí³éÙ³Ý ÙÇ³ëÝ³Ï³Ý ï»Õ»Ï³ïí³Ï³Ý Ñ³Ù³Ï³ñ·Ç ¨ ½ÇÝíáñ³Ï³Ý Ï»Ýë³Ãáß³Ï³éáõÝ»ñÇ ï»Õ»Ï³ïí³Ï³Ý µ³½³Ý»ñÇ ÃÇí, Ñ³ï </t>
  </si>
  <si>
    <t xml:space="preserve"> Î»Ýë³Ãáß³ÏÝ»ñÇ ¨ ³ÛÉ ¹ñ³Ù³Ï³Ý í×³ñÝ»ñÇ Çñ³Ï³Ý³óÙ³Ý ³å³ÑáíáõÙ </t>
  </si>
  <si>
    <t xml:space="preserve"> Î»Ýë³Ãáß³ÏÝ»ñÇ ¨ ³ÛÉ ¹ñ³Ù³Ï³Ý í×³ñÝ»ñÇ í×³ñÙ³Ý Í³é³ÛáõÃÛáõÝÝ»ñÇ Ó»éùµ»ñáõÙ </t>
  </si>
  <si>
    <t xml:space="preserve"> Î»Ýë³Ãáß³Ï³éáõÝ»ñÇ ¨ ³ÛÉ ¹ñ³Ù³Ï³Ý í×³ñÝ»ñ ëï³óáÕÝ»ñÇ Ãí³ù³Ý³ÏÁ, áñáÝó Ù³ïáõóíáõÙ »Ý í×³ñÙ³Ý Í³é³ÛáõÃÛáõÝÝ»ñ ³ÝÏ³ÝËÇÏ »Õ³Ý³Ïáí, Ù³ñ¹ </t>
  </si>
  <si>
    <t xml:space="preserve"> Î»Ýë³Ãáß³Ï³éáõÝ»ñÇ ³ÛÉ ¹ñ³Ù³Ï³Ý í×³ñÝ»ñ ëï³óáÕÝ»ñÇ Ãí³ù³Ý³ÏÁ, áñáÝó Ù³ïáõóíáõÙ »Ý í×³ñÙ³Ý Í³é³ÛáõÃÛáõÝÝ»ñ Ï³ÝËÇÏ »Õ³Ý³Ïáí, Ù³ñ¹ </t>
  </si>
  <si>
    <t xml:space="preserve"> Î»Ýë³Ãáß³ÏÇ ³ÛÉ ¹ñ³Ù³Ï³Ý í×³ñÝ»ñÇ Ýß³Ý³ÏÙ³Ý ³é³í»É³·áõÛÝ Å³ÙÏ»ï, ³ßË³ï³Ýù³ÛÇÝ ûñ </t>
  </si>
  <si>
    <t xml:space="preserve"> Î»Ýë³Ãáß³ÏÝ»ñÇ Ó¨³ÃÕÃ»ñÇ ïå³·ñáõÃÛáõÝ </t>
  </si>
  <si>
    <t xml:space="preserve"> Î»Ýë³Ãáß³ÏÝ»ñÇ ïñ³Ù³¹ñÙ³Ý Ñ³Ù³å³ï³ëË³Ý Ó¨³ÃÕÃ»ñÇ ïå³·ñáõÃÛ³Ý Í³é³ÛáõÃÛáõÝÝ»ñ </t>
  </si>
  <si>
    <t xml:space="preserve"> Í³é³ÛáõÃÛ³Ý Ù³ïáõóáõÙ </t>
  </si>
  <si>
    <t xml:space="preserve"> Î»Ýë³Ãáß³ÏÇ Ýß³Ý³ÏÙ³Ý ¨ í×³ñÙ³Ý Ñ³Ù³ñ ³ÝÑñ³Å»ßï Ó¨³ÃÕÃ»ñÇ ù³Ý³Ï, Ñ³ï </t>
  </si>
  <si>
    <t xml:space="preserve"> ´³ÝÏ»ñ, &lt;&lt;¶ÝáõÙÝ»ñÇ Ù³ëÇÝ&gt;&gt; ÐÐ ûñ»ÝùÇ Ñ³Ù³Ó³ÛÝ ÁÝïñí³Í Ï³½Ù³Ï»ñåáõÃÛáõÝ </t>
  </si>
  <si>
    <t xml:space="preserve">&lt;&lt;¶ÝáõÙÝ»ñÇ Ù³ëÇÝ&gt;&gt; ÐÐ ûñ»ÝùÇ Ñ³Ù³Ó³ÛÝ ÁÝïñí³Í Ï³½Ù³Ï»ñåáõÃÛáõÝ </t>
  </si>
  <si>
    <t xml:space="preserve"> Î»Ýë³Ãáß³Ï³ÛÇÝ Ñ³Ù³Ï³ñ·Ç Ñ³Ýñ³ÛÇÝ Çñ³½»ÏÙ³Ý ³ßË³ï³ÝùÝ»ñÇ Çñ³Ï³Ý³óáõÙ </t>
  </si>
  <si>
    <t xml:space="preserve"> Â»Å ·ÍÇ ÙÇçáóáí ëå³ë³ñÏí³Í ù³Õ³ù³óÇÝ»ñÇ ½³Ý·»ñÇ ÃÇí, Ñ³ï </t>
  </si>
  <si>
    <t xml:space="preserve"> Â»Å ·Í»ñÇ ÃÇí, Ñ³ï </t>
  </si>
  <si>
    <t xml:space="preserve"> ØÇçáó³éáõÙÝ Çñ³Ï³Ý³óÝáÕÇ ³Ýí³ÝáõÙÁ</t>
  </si>
  <si>
    <t xml:space="preserve"> êå³Û³Ï³Ý ³ÝÓÝ³Ï³½ÙÇ ¨ Ýñ³Ýó ÁÝï³ÝÇùÝ»ñÇ ³Ý¹³ÙÝ»ñÇ Ï»Ýë³Ãáß³ÏÝ»ñ </t>
  </si>
  <si>
    <t xml:space="preserve"> êå³Û³Ï³Ý ³ÝÓÝ³Ï³½ÙÇ ½ÇÝÍ³é³ÛáÕÝ»ñÇÝ »ñÏ³ñ³ÙÛ³ Í³é³ÛáõÃÛ³Ý, Ñ³ßÙ³Ý¹³ÙáõÃÛ³Ý ¨ ½ÇÝÍ³é³ÛáÕÇ Ù³Ñí³Ý ¹»åùáõÙ Ýñ³ ÁÝï³ÝÇùÇ ³Ý¹³ÙÝ»ñÇÝ Ï»ñ³ÏñáÕÇÝ ÏáñóÝ»Éáõ ¹»åùáõÙ ½ÇÝíáñ³Ï³Ý Ï»Ýë³Ãáß³ÏÝ»ñÇ ïñ³Ù³¹ñáõÙ_x000D_
 </t>
  </si>
  <si>
    <t xml:space="preserve"> îñ³Ýëý»ñïÇ ïñ³Ù³¹ñáõÙ </t>
  </si>
  <si>
    <t xml:space="preserve"> êå³Û³Ï³Ý ³ÝÓÝ³Ï³½ÙÇÝ ¨ Ýñ³Ýó ÁÝï³ÝÇùÝ»ñÇ ³Ý¹³ÙÝ»ñÇÝ »ñÏ³ñ³ÙÛ³ Í³é³ÛáõÃÛ³Ý, Ñ³ßÙ³Ý¹³ÙáõÃÛ³Ý ¨ Ï»ñ³ÏñáÕÇÝ ÏáñóÝ»Éáõ ¹»åùáõÙ Ï»Ýë³Ãáß³ÏÝ»ñÇ ïñ³Ù³¹ñáõÙ 22.12.2010Ã. Ðú-243-Ü ûñ»ÝùÇ 18-ñ¹, 20-ñ¹, 22-ñ¹ Ñá¹í³ÍÝ»ñáí </t>
  </si>
  <si>
    <t xml:space="preserve"> Î»Ýë³Ãáß³Ï³éáõÝ»ñÇ ÃÇí, Ù³ñ¹ </t>
  </si>
  <si>
    <t xml:space="preserve"> Þ³ñù³ÛÇÝ ½ÇÝÍ³é³ÛáÕÝ»ñÇ ¨ Ýñ³Ýó ÁÝï³ÝÇùÝ»ñÇ ³Ý¹³ÙÝ»ñÇ ½ÇÝíáñ³Ï³Ý Ï»Ýë³Ãáß³ÏÝ»ñ </t>
  </si>
  <si>
    <t xml:space="preserve"> ÊêÐØ ½ÇÝí³Í áõÅ»ñÇ ß³ñù³ÛÇÝ Ï³½ÙÇ ½ÇÝÍ³é³ÛáÕÝ»ñÇÝ Ñ³ßÙ³Ý¹³ÙáõÃÛ³Ý, Ýñ³Ýó Ù³Ñí³Ý ¹»åùáõÙ ÁÝï³ÝÇùÝ»ñÇ ³Ý¹³ÙÝ»ñÇÝ Ï»ñ³ÏñáÕÇÝ ÏáñóÝ»Éáõ ¹»åùáõÙ ½ÇÝíáñ³Ï³Ý Ï»Ýë³Ãáß³ÏÝ»ñÇ ïñ³Ù³¹ñáõÙ </t>
  </si>
  <si>
    <t xml:space="preserve"> 22.12.2010Ã. Ðú-243-Ü ûñ»Ýùáí  ë³ÑÙ³Ýí³Í Ï³ñ·áí Ñ³ßÙ³Ý¹³Ù ×³Ý³ãí³Í ß³ñù³ÛÇÝ  ½ÇÝÍ³é³ÛáÕÝ»ñ, Í³é³ÛáõÃÛ³Ý ÁÝÃ³óùáõÙ ½áÑí³Í (Ù³Ñ³ó³Í) ß³ñù³ÛÇÝ ½ÇÝÍ³é³ÛáÕÝ»ñÇ  ÁÝï³ÝÇùÝ»ñÇ ³Ý¹³ÙÝ»ñ </t>
  </si>
  <si>
    <t xml:space="preserve"> ²ßË³ï³Ýù³ÛÇÝ Ï»Ýë³Ãáß³ÏÝ»ñ </t>
  </si>
  <si>
    <t xml:space="preserve"> ²ßË³ï³Ýù³ÛÇÝ Ï»Ýë³Ãáß³ÏÝ»ñÇ (ï³ñÇù³ÛÇÝ, Ñ³ßÙ³Ý¹³ÙáõÃÛ³Ý, ³ñïáÝÛ³É å³ÛÙ³ÝÝ»ñáí, »ñÏ³ñ³ÙÛ³ Í³é³ÛáõÃÛ³Ý, Ù³ëÝ³ÏÇ, Ï»ñ³ÏñáÕÇÝ ÏáñóÝ»Éáõ ¹»åùáõÙ Ï»Ýë³Ãáß³ÏÝ»ñÇ) ïñ³Ù³¹ñáõÙ_x000D_
 </t>
  </si>
  <si>
    <t xml:space="preserve"> î³ñÇù³ÛÇÝ ³ßË³ï³Ýù³ÛÇÝ` ³éÝí³½Ý 10 ï³ñí³ ³ßË³ï³Ýù³ÛÇÝ ëï³Å, Ñ³ßÙ³Ý¹³ÙáõÃÛ³Ý ³ßË³ï³Ýù³ÛÇÝ` Áëï ë³Ý¹Õ³ÏÇ ³ßË³ï³Ýù³ÛÇÝ ëï³Å, ³ñïáÝÛ³É, Ù³ëÝ³ÏÇ »ñÏ³ñ³ÙÛ³ Í³é³ÛáõÃÛ³Ý` å³Ñ³ÝçíáÕ Ù³ëÝ³·ÇïáõÃÛ³Ùµ ³ßË³ï³Ýù³ÛÇÝ ëï³Å </t>
  </si>
  <si>
    <t xml:space="preserve"> Î»Ýë³Ãáß³Ï³éáõÝ»ñÇ ÃÇí, Ù³ñ¹</t>
  </si>
  <si>
    <t xml:space="preserve"> ÐÐ ûñ»Ýùáí Ýß³Ý³Ïí³Í Ï»Ýë³Ãáß³ÏÝ»ñ </t>
  </si>
  <si>
    <t xml:space="preserve"> «ä³ßïáÝ³ï³ñ ³ÝÓ³Ýó ·áñÍáõÝ»áõÃÛ³Ý ³å³ÑáíÙ³Ý՝ ëå³ë³ñÏÙ³Ý ¨ ëáóÇ³É³Ï³Ý »ñ³ßËÇùÝ»ñÇ Ù³ëÇÝ» ÐÐ ûñ»Ýùáí ë³ÑÙ³Ýí³Í å³ßïáÝÝ»ñáõÙ å³ßïáÝ³í³ñ³Í ³ÝÓ³Ýó Ï»Ýë³Ãáß³ÏÇ ïñ³Ù³¹ñáõÙ_x000D_
 </t>
  </si>
  <si>
    <t xml:space="preserve"> ÐÐ ûñ»ÝùÝ»ñáí å»ï³Ï³Ý å³ßïáÝ ½µ³Õ»óñ³Í ³ÝÓ³Ýó Ï»Ýë³Ãáß³Ï³ÛÇÝ Çñ³íáõÝùÇ Çñ³óáõÙ`Ñ³Ù³å³ï³ëË³Ý å³ßïáÝÝ»ñáõÙ ³ßË³ï³Ýù³ÛÇÝ ëï³ÅÇ ³éÏ³ÛáõÃÛáõÝ ¨  Ï»Ýë³Ãáß³ÏÇ Çñ³íáõÝù ïñíáÕ ï³ñÇù: </t>
  </si>
  <si>
    <t xml:space="preserve"> Îáõï³Ï³ÛÇÝ Ñ³ïÏ³óáõÙÝ»ñ Ù³ëÝ³ÏóÇ Ï»Ýë³Ãáß³Ï³ÛÇÝ Ñ³ßíÇÝ </t>
  </si>
  <si>
    <t xml:space="preserve"> Îáõï³Ï³ÛÇÝ Ï»Ýë³Ãáß³Ï³ÛÇÝ Ñ³Ù³Ï³ñ·Ç Ù³ëÝ³ÏÇóÝ»ñ </t>
  </si>
  <si>
    <t xml:space="preserve"> Ø³ëÝ³ÏÇóÝ»ñÇ ÃÇí, Ù³ñ¹ </t>
  </si>
  <si>
    <t xml:space="preserve"> &lt;&lt;Îáõï³Ï³ÛÇÝ Ï»Ýë³Ãáß³ÏÝ»ñÇ Ù³ëÇÝ&gt;&gt; ÐÐ ûñ»Ýùáí ë³ÑÙ³Ýí³Í Ï³ñ·áí Ù³ëÝ³ÏóÇ Ï»Ýë³Ãáß³Ï³ÛÇÝ Ñ³ßíÇÝ Ïáõï³Ï³ÛÇÝ Ñ³ïÏ³óáõÙÝ»ñÇ Ï³ï³ñáõÙ </t>
  </si>
  <si>
    <t xml:space="preserve"> êáóÇ³É³Ï³Ý å³ßïå³ÝáõÃÛ³Ý µÝ³·³í³éáõÙ å»ï³Ï³Ý ù³Õ³ù³Ï³ÝáõÃÛ³Ý Ùß³ÏáõÙ՝ Íñ³·ñ»ñÇ Ñ³Ù³Ï³ñ·áõÙ ¨ ÙáÝÇÃáñÇÝ· </t>
  </si>
  <si>
    <t xml:space="preserve"> êáóÇ³É³Ï³Ý å³ßïå³ÝáõÃÛ³Ý µÝ³·³í³éÇ å»ï³Ï³Ý ù³Õ³ù³Ï³ÝáõÃÛ³Ý Ùß³ÏÙ³Ý՝ Íñ³·ñ»ñÇ Ñ³Ù³Ï³ñ·Ù³Ý ¨ ÙáÝÇÃáñÇÝ·Ç Í³é³ÛáõÃÛáõÝÝ»ñ </t>
  </si>
  <si>
    <t xml:space="preserve"> êáóÇ³É³Ï³Ý å³ßïå³ÝáõÃÛ³Ý µÝ³·³í³éÇ å»ï³Ï³Ý ù³Õ³ù³Ï³ÝáõÃÛ³Ý Ùß³ÏÙ³Ý՝ Íñ³·ñ»ñÇ Ñ³Ù³Ï³ñ·Ù³Ý ¨ ÙáÝÇïáñÇÝ·Ç Í³é³ÛáõÃÛáõÝÝ»ñ </t>
  </si>
  <si>
    <t xml:space="preserve"> êáóÇ³É³Ï³Ý å³ßïå³ÝáõÃÛ³Ý ³é³ÝÓÇÝ  Íñ³·ñ»ñÇ Çñ³Ï³Ý³óÙ³Ý ³å³ÑáíáõÙ </t>
  </si>
  <si>
    <t xml:space="preserve"> ä»ï³Ï³Ý Ï»Ýë³Ãáß³Ï³ÛÇÝ ³å³ÑáíáõÃÛ³Ý µÝ³·³í³éáõÙ ù³Õ³ù³Ï³ÝáõÃÛ³Ý Çñ³Ï³Ý³óáõÙ </t>
  </si>
  <si>
    <t xml:space="preserve"> ÐÐ ³ßË³ï³ÝùÇ ¨ ëáóÇ³É³Ï³Ý Ñ³ñó»ñÇ Ý³Ë³ñ³ñáõÃÛ³Ý ëáóÇ³É³Ï³Ý ³å³ÑáíáõÃÛ³Ý Í³é³ÛáõÃÛáõÝ </t>
  </si>
  <si>
    <t xml:space="preserve"> Ð³Ýñ³ÛÇÝ Çñ³½»ÏÙ³Ý ÙÇçáó³éáõÙÝ»ñÇ Çñ³Ï³Ý³óáõÙ </t>
  </si>
  <si>
    <t xml:space="preserve"> êáó. å³ßïå. áÉáñïÇ í»ñ³µ»ñÛ³É ï»ë³ÑáÉáí³ÏÝ»ñÇ å³ïñ³ëïáõÙ, ¼ÈØ-Ý»ñáí Çñ³¹³ñÓ³ÛÇÝ ³ßË³ï³ÝùÝ»ñÇ Éáõë³µ³ÝáõÙ, µáõÏÉ»ïÝ»ñÇ ¨ ·ñùáõÛÏÝ»ñÇ ïå³·ñáõÙ ¨ ï³ñ³ÍáõÙ (³Û¹ ÃíáõÙ` Ãñ³ýÇùÇÝ·Ç ¹»Ù å³Ûù³ñÇ, ïñ³Ù³¹ñíáÕ ëáóÇ³É³Ï³Ý ³ç³ÏóáõÃÛ³Ý, ½µ³Õí³ÍáõÃÛ³Ý ¨ ³ÛÉ Ñ³ñó»ñ) </t>
  </si>
  <si>
    <t xml:space="preserve"> Ð»éáõëï³Ñ³Õáñ¹áõÙÝ»ñÇ ï¨áÕáõÃÛáõÝ, ñáå» </t>
  </si>
  <si>
    <t xml:space="preserve"> Ð»éáõëï³Ñ³Õáñ¹áõÙÝ»ñÇ ³Ùë³Ï³Ý å³ñµ»ñ³Ï³ÝáõÃÛáõÝ, ³Ý·³Ù </t>
  </si>
  <si>
    <t xml:space="preserve"> êáóÇ³É³Ï³Ý å³ßïå³ÝáõÃÛ³Ý áÉáñïÇ í»ñ³µ»ñÛ³É ï»Õ»Ï³ïíáõÃÛ³Ý Ñ»é³ñÓ³ÏÙ³Ý Ñ³ë³Ý»ÉÇáõÃÛáõÝ ÐÐ ³ÙµáÕç ï³ñ³ÍùáõÙ, ïáÏáë </t>
  </si>
  <si>
    <t xml:space="preserve"> îå³·Çñ ÝÛáõÃ»ñÇ ù³Ý³Ï, Ñ³ï </t>
  </si>
  <si>
    <t xml:space="preserve"> Èáõë³ÝÏ³ñã³Ï³Ý Í³é³ÛáõÃÛáõÝÝ»ñÇ ù³Ý³Ï, Ñ³ï </t>
  </si>
  <si>
    <t xml:space="preserve"> êáóÇ³É³Ï³Ý å³ßïå³ÝáõÃÛ³Ý áÉáñïÇ ï»Õ»Ï³ïí³Ï³Ý Ñ³Ù³Ï³ñ·Ç ëå³ë³ñÏÙ³Ý (Ï³ï³ñ»É³·áñÍÙ³Ý)՝ ß³Ñ³·áñÍÙ³Ý ¨ ï»Õ»Ï³ïíáõÃÛ³Ý ïñ³Ù³¹ñÙ³Ý Í³é³ÛáõÃÛáõÝÝ»ñ </t>
  </si>
  <si>
    <t xml:space="preserve"> êáóÇ³É³Ï³Ý å³ßïå³ÝáõÃÛ³Ý áÉáñïÇ ï»Õ»Ï³ïí³Ï³Ý µ³½³Ý»ñÇ  ëå³ë³ñÏáõÙ ¨ ß³Ñ³·áñÍáõÙ </t>
  </si>
  <si>
    <t xml:space="preserve"> êå³ë³ñÏáÕ µ³½³Ý»ñÇ ÃÇí, Ñ³ï </t>
  </si>
  <si>
    <t xml:space="preserve"> êå³ë³ñÏíáÕ í»µÏ³Ûù»ñÇ ÃÇí, Ñ³ï </t>
  </si>
  <si>
    <t xml:space="preserve"> êå³ë³ñÏíáÕ (³Û¹ ÃíáõÙ Ý³¨ í»ñ³Ýáñá·Ù³Ý Ï³ñÇùÇ) Ñ³Ù³Ï³ñ·ã³ÛÇÝ ï»ËÝÇÏ³ÛÇ ÃÇí, Ñ³ï </t>
  </si>
  <si>
    <t xml:space="preserve"> ÀÝï³ÝÇùÝ»ñÇÝ՝ Ï³Ý³Ýó ¨ »ñ»Ë³Ý»ñÇÝ ³ç³ÏóáõÃÛáõÝ </t>
  </si>
  <si>
    <t xml:space="preserve"> ºñ»Ë³Ý»ñÇ ßáõñçûñÛ³ ËÝ³ÙùÇ Í³é³ÛáõÃÛáõÝÝ»ñ </t>
  </si>
  <si>
    <t xml:space="preserve"> ´Ý³ÏãáõÃÛ³Ý ëáóÇ³É³Ï³Ý å³ßïå³ÝáõÃÛ³Ý ÁÝ¹Ñ³Ýáõñ ïÇåÇ ¨ Ñ³ïáõÏ /Ù³ëÝ³·Çï³óí³Í Ñ³ëï³ïáõÃÛáõÝÝ»ñ</t>
  </si>
  <si>
    <t xml:space="preserve"> ´Ý³ÏãáõÃÛ³Ý ëáóÇ³É³Ï³Ý å³ßïå³ÝáõÃÛ³Ý ÁÝ¹Ñ³Ýáõñ ïÇåÇ ¨ Ñ³ïáõÏ /Ù³ëÝ³·Çï³óí³Í Ñ³ëï³ïáõÃÛáõÝÝ»ñÇ ÃÇí, Ñ³ï </t>
  </si>
  <si>
    <t xml:space="preserve"> ºñ»Ë³Ý»ñÇ? ëáóÇ³É³Ï³Ý ½³ñ·³óÙ³Ý ³ÝÑ³ï³Ï³Ý Íñ³·ñ»ñáí ³å³Ñáíí³ÍáõÃÛáõÝÁ, ïáÏáë </t>
  </si>
  <si>
    <t xml:space="preserve"> Ì³é³ÛáõÃÛ³Ý ï¨áÕáõÃÛáõÝ, ³ÙÇë </t>
  </si>
  <si>
    <t xml:space="preserve"> Ñ³ßÙ³Ý¹³ÙáõÃÛáõÝ áõÝ»óáÕ »ñ»Ë³Ý»ñ </t>
  </si>
  <si>
    <t xml:space="preserve"> ÞáõñçûñÛ³ Ñ³ëï³ïáõÃÛáõÝÝ»ñ ÙáõïùÁ Ï³ÝË³ñ·»Éí³Í »ñ»Ë³Ý»ñÇ ÃÇí,  »ñ»Ë³, ³Û¹ ÃíáõÙ՝</t>
  </si>
  <si>
    <t xml:space="preserve"> Î³ñÇùÝ»ñÁ ·Ý³Ñ³ïí³Í Ï»Ýë³µ³Ý³Ï³Ý ÁÝï³ÝÇùÝ»ñÇ ÃÇí, Ñ³ï </t>
  </si>
  <si>
    <t xml:space="preserve"> Ì³é³ÛáõÃÛ³Ý ï¨áÕáõÃÛáõÝÁ, ³ÙÇë </t>
  </si>
  <si>
    <t xml:space="preserve"> Þñç³Ý³í³ñïÝ»ñÇ Ñ³Ù³ñ í³ñÓ³Ï³Éí³Í µÝ³Ï³ñ³ÝÝ»ñÇ ÃÇíÁ, Ñ³ï </t>
  </si>
  <si>
    <t xml:space="preserve"> ºñ»Ë³Ý»ñÇ ËÝ³ÙùÇ ßáõñçûñÛ³ Ñ³ëï³ïáõÃÛáõÝÝ»ñ ÙáõïùÁ  Ï³ÝË³ñ·»Éí³Í »ñ»Ë³Ý»ñÁ? ó»ñ»Ï³ÛÇÝ ËÝ³ÙùÇ Ñ³ëï³ïáõÃÛ³Ý »ñ»Ë³Ý»ñÇ Ãí³ù³Ý³ÏáõÙ, ïáÏáë </t>
  </si>
  <si>
    <t xml:space="preserve"> ºñ»Ë³Ý»ñÇ ·Çß»ñûÃÇÏ ËÝ³ÙùÇ Í³é³ÛáõÃÛáõÝÝ»ñ </t>
  </si>
  <si>
    <t xml:space="preserve"> 6-18 ï³ñ»Ï³Ý ëáóÇ³É³å»ë ³Ý³å³Ñáí՝ ÁÝï³ÝÇùÝ»ñÇ ³Ý³å³ÑáíáõÃÛ³Ý ·Ý³Ñ³ïÙ³Ý Ñ³Ù³Ï³ñ·áõÙ Ñ³ßí³éí³Í ÁÝï³ÝÇùÝ»ñÇ ¹åñáó³Ñ³ë³Ï »ñ»Ë³Ý»ñÇ ËÝ³ÙùÇ՝ ¹³ëïÇ³ñ³ÏáõÃÛ³Ý՝ áõëÙ³Ý՝ ýÇ½ÇÏ³Ï³Ý ¨ Ùï³íáñ ½³ñ·³óÙ³ÝÝ áõÕÕí³Í Í³é³ÛáõÃÛáõÝÝ»ñ </t>
  </si>
  <si>
    <t xml:space="preserve"> ºñ»Ë³Ý»ñÇ ËÝ³ÙùÇ ·Çß»ñûÃÇÏ Ñ³ëï³ïáõÃÛáõÝ</t>
  </si>
  <si>
    <t xml:space="preserve"> ºñ»Ë³Ý»ñÇ ËÝ³ÙùÇ ·Çß»ñûÃÇÏ Ñ³ëï³ïáõÃÛáõÝÝ»ñÇ ÃÇíÁ , Ñ³ï </t>
  </si>
  <si>
    <t xml:space="preserve"> ºñ»Ë³Ý»ñÇ ËÝ³ÙùÇ ·Çß»ñûÃÇÏ Ñ³ëï³ïáõÃÛáõÝáõÙ ËÝ³Ùù ëï³óáÕ »ñ»Ë³Ý»ñÇ ÃÇí, »ñ»Ë³ </t>
  </si>
  <si>
    <t>ØñóáõÛÃÇ ³ñ¹ÛáõÝùáõÙ ÁÝïñí³Í Ñ³í³ëï³·ñí³Í Ñ³ë³ñ³Ï³Ï³Ý Ï³½Ù³Ï»ñåáõÃÛáõÝ</t>
  </si>
  <si>
    <t xml:space="preserve"> ÎÛ³ÝùÇ ¹Åí³ñÇÝ Çñ³íÇ×³ÏáõÙ Ñ³ÛïÝí³Í »ñ»Ë³Ý»ñÇÝ Å³Ù³Ý³Ï³íáñ ËÝ³ÙùÇ ïñ³Ù³¹ñÙ³Ý Í³é³ÛáõÃÛáõÝÝ»ñ </t>
  </si>
  <si>
    <t>ÞáõñçûñÛ³³ Å³Ù³Ý³Ï³íáñ ËÝ³ÙùÇ Ñ³ëï³ïáõÃÛáõÝ</t>
  </si>
  <si>
    <t xml:space="preserve"> ºñ»Ë³Ý»ñÇ ¨ ÁÝï³ÝÇùÝ»ñÇ ³ç³ÏóáõÃÛ³Ý ïñ³Ù³¹ñÙ³Ý Í³é³ÛáõÃÛáõÝÝ»ñ </t>
  </si>
  <si>
    <t>²ç³ÏóáõÃÛ³Ý Ï»ÝïñáÝÝ»ñ</t>
  </si>
  <si>
    <t xml:space="preserve"> ²ç³ÏóáõÃÛ³Ý Ï»ÝïñáÝÝ»ñÇ ÃÇíÁ՝(h³ï) </t>
  </si>
  <si>
    <t xml:space="preserve"> ²ç³ÏóáõÃÛ³Ý Ï»ÝïñáÝáõÙ ó»ñ»Ï³ÛÇÝ ËÝ³Ùù ëï³óáÕ »ñ»Ë³Ý»ñÇ ÃÇí, »ñ»Ë³ </t>
  </si>
  <si>
    <t xml:space="preserve"> Ï»ÝïñáÝÇó ¹áõñë Í³é³ÛáõÃÛáõÝÝ»ñ ëï³óáÕ »ñ»Ë³Ý»ñÇ ÃÇí, »ñ»Ë³ </t>
  </si>
  <si>
    <t xml:space="preserve"> ØÇçáó³éáõÙÝ Çñ³Ï³Ý³óÝáÕÇ ³Ýí³ÝáõÙÁª </t>
  </si>
  <si>
    <t xml:space="preserve"> ´Ý³Çñ³ÛÇÝ  û·ÝáõÃÛ³Ý  ÷³Ã»Ã ëï³ó³Í Áï³ÝÇùÝ»ñÇ ÃÇí, Ñ³ï </t>
  </si>
  <si>
    <t xml:space="preserve"> ºñ»Ë³Ý»ñÇ ßáõñçûñÛ³ ËÝ³ÙùÇ µÝ³ÏãáõÃÛ³Ý ëáóÇ³É³Ï³Ý å³ßïå³ÝáõÃÛ³Ý Ñ³ëï³ïáõÃÛáõÝÝ»ñÇ ßñç³Ý³í³ñïÝ»ñÇ ÃÇí </t>
  </si>
  <si>
    <t xml:space="preserve"> êáóÇ³É³Ï³Ý å³ßïå³ÝáõÃÛ³Ý áÉáñïÇ ½³ñ·³óÙ³Ý Íñ³·Çñ </t>
  </si>
  <si>
    <t xml:space="preserve"> ²Ù÷á÷/µ³óí³Í</t>
  </si>
  <si>
    <t xml:space="preserve"> Ø»Ãá¹³µ³Ý³Ï³Ý Ó»éÝ³ñÏÝ»ñÇ Ùß³ÏáõÙ՝ Ñ»ï³½áïáõÃÛáõÝÝ»ñÇ ³ÝóÏ³óáõÙ ¨ ëáóÇ³É³Ï³Ý ³å³ÑáíáõÃÛ³Ý áÉáñïÇ Ï³¹ñ»ñÇ í»ñ³å³ïñ³ëïáõÙ </t>
  </si>
  <si>
    <t xml:space="preserve"> êáóÇ³É³Ï³Ý å³ßïå³ÝáõÃÛ³Ý µÝ³·³í³éáõÙ ÏÇñ³éíáÕ Ù»Ãá¹³µ³Ý³Ï³Ý Ó»éÝ³ñÏÝ»ñÇ Ùß³ÏÙ³Ý՝ ·Çï³Ñ»ï³½áï³Ï³Ý ³ßË³ï³ÝùÝ»ñÇ Çñ³Ï³Ý³óÙ³Ý ¨ µÝ³·³í³éÇ Ï³¹ñ»ñÇ í»ñ³å³ïñ³ëïÙ³Ý Í³é³ÛáõÃÛáõÝÝ»ñÇ Ù³ïáõóáõÙ </t>
  </si>
  <si>
    <t xml:space="preserve"> Ø³ëÝ³·Çï³Ï³Ý ÏáÕÙÝáñáßÙ³Ý՝ Ñ³Ù³Ï³ñ·Ç Ù»Ãá¹³µ³ÝáõÃÛ³Ý ³å³ÑáíÙ³Ý ¨ Ï³¹ñ»ñÇ í»ñ³å³ïñ³ëïÙ³Ý Í³é³ÛáõÃÛáõÝÝ»ñ </t>
  </si>
  <si>
    <t xml:space="preserve"> Ð³ÝñáõÃÛ³Ý É³ÛÝ ßñç³Ý³ÏÝ»ñáõÙ Çñ³½»ÏáõÙ ïÝï»ëáõÃÛ³Ý Ù»ç ï»ÕÇ áõÝ»óáÕ ½³ñ·³óáõÙÝ»ñÇ՝ ³ßË³ï³ßáõÏ³ÛáõÙ å³Ñ³ÝçíáÕ Ýáñ Ù³ëÝ³·ÇïáõÃÛáõÝÝ»ñÇ՝ Ã³÷áõñ ³ßË³ï³ï»Õ»ñÇ Ù³ëÇÝ՝ ÇÝãå»ë Ý³¨ ·áñÍ³ïáõÇ ¨ ³ßË³ï³Ýù ÷ÝïñáÕÇ ÙÇç¨ áõÕÕ³ÏÇ Ï³åÇ ëï»ÕÍáõÙ </t>
  </si>
  <si>
    <t xml:space="preserve"> Ð³ßÙ³Ý¹³ÙáõÃÛáõÝ áõÝ»óáÕ ³ÝÓ³Ýó ³ç³ÏóáõÃÛáõÝ </t>
  </si>
  <si>
    <t xml:space="preserve"> äñáÃ»½³ûñÃáå»¹ÇÏ ¨ í»ñ³Ï³Ý·ÝáÕ³Ï³Ý å³ñ³·³Ý»ñÇ ÃÇí, Ñ³ï </t>
  </si>
  <si>
    <t xml:space="preserve"> §¶ÝáõÙÝ»ñÇ Ù³ëÇÝ¦ ÐÐ ûñ»ÝùÇ Ñ³Ù³Ó³ÛÝ ÁÝïñí³Í Ï³½Ù³Ï»ñåáõÃÛáõÝ </t>
  </si>
  <si>
    <t xml:space="preserve"> Ð³ßÙ³Ý¹³ÙáõÃÛáõÝ áõÝ»óáÕ ³ÝÓ³Ýó Ù³ïáõóíáÕ Í³é³ÛáõÃÛáõÝÝ»ñÇ Íñ³·ñÇ Çñ³Ï³Ý³óÙ³Ý ³å³ÑáíáõÙ </t>
  </si>
  <si>
    <t xml:space="preserve"> Ð³ßÙ³Ý¹³ÙáõÃÛáõÝ áõÝ»óáÕ ³ÝÓ³Ýó ïíÛ³ÉÝ»ñÇ í»ñ³µ»ñÛ³É Ñ³Ù³å³ï³ëË³Ý Ó¨³ÃÕÃ»ñÇ ïå³·ñáõÃÛ³Ý Í³é³ÛáõÃÛáõÝÝ»ñ </t>
  </si>
  <si>
    <t xml:space="preserve"> ´êö Ó¨³ÃÕÃ»ñÇ ÃÇí, Ñ³ï </t>
  </si>
  <si>
    <t xml:space="preserve"> ²áõïÇ½Ù áõÝ»óáÕ ¹»é³Ñ³ëÝ»ñÇÝ ¨ »ñÇï³ë³ñ¹Ý»ñÇÝ ½µ³Õí³ÍáõÃÛ³Ý ¨ ëáóÇ³É-Ñá·»µ³Ý³Ï³Ý Í³é³ÛáõÃÛáõÝÝ»ñÇ ïñ³Ù³¹ñáõÙ ó»ñ»Ï³ÛÇÝ Ï»ÝïñáÝáõÙ </t>
  </si>
  <si>
    <t xml:space="preserve"> 18 ï³ñÇÝ Éñ³ó³Í ³áõïÇ½Ù áõÝ»óáÕ 80 ¹»é³Ñ³ëÝ»ñÇÝ ¨ »ñÇï³ë³ñ¹Ý»ñÇÝ ½µ³Õí³ÍáõÃÛ³Ý ¨ ëáóÇ³É-Ñá·»µ³Ý³Ï³Ý Í³é³ÛáõÃÛáõÝÝ»ñÇ ïñ³Ù³¹ñáõÙ </t>
  </si>
  <si>
    <t xml:space="preserve"> ØÇÝã¨ 1993 Ãí³Ï³ÝÇ ÑáõÝÇëÇ 10-Á Ý»ñ¹ñí³Í ³í³Ý¹Ý»ñÇ ¹ÇÙ³ó ÷áËÑ³ïáõóÙ³Ý ÙÇçáó³éÙ³Ý Çñ³Ï³Ý³óÙ³Ý ³å³ÑáíáõÙ </t>
  </si>
  <si>
    <t xml:space="preserve"> «ìî´-Ð³Û³ëï³Ý» ö´À-áõÙ ³í³Ý¹³ïáõ Ñ³Ý¹Çë³óáÕ ¨ Ý³ËÏÇÝ ÊêÐØ ÊÝ³Ûµ³ÝÏÇ ÐÊêÐ Ñ³Ýñ³å»ï³Ï³Ý µ³ÝÏáõÙ ÙÇÝã¨ 1993 Ãí³Ï³ÝÇ ÑáõÝÇëÇ 10-Á ³í³Ý¹Ý»ñ Ý»ñ¹ñ³Í ù³Õ³ù³óÇÝ»ñÇ ÷áËÑ³ïáõóÙ³Ý í×³ñÙ³Ý Í³é³ÛáõÃÛáõÝÝ»ñÇ Ó»éùµ»ñáõÙ </t>
  </si>
  <si>
    <t xml:space="preserve"> öáËÑ³ïáõóíáÕ ³í³Ý¹³ïáõÝ»ñÇ ù³Ý³Ï, Ù³ñ¹ </t>
  </si>
  <si>
    <t xml:space="preserve"> «ìî´- Ð³Û³ëï³Ý» ö´À-áõÙ ³í³Ý¹³ïáõ Ñ³Ý¹Çë³óáÕ ù³Õ³ù³óÇÝ»ñÇ՝ áñå»ë Ý³ËÏÇÝ ÊêÐØ ÊÝ³Ûµ³ÝÏÇ ÐÊêÐ Ñ³Ýñ³å»ï³Ï³Ý µ³ÝÏáõÙ ÙÇÝã¨ 1993 Ãí³Ï³ÝÇ ÑáõÝÇëÇ 10-Á Ý»ñ¹ñí³Í ¹ñ³Ù³Ï³Ý ³í³Ý¹Ý»ñÇ ¹ÇÙ³ó ÷áËÑ³ïáõóáõÙ </t>
  </si>
  <si>
    <t xml:space="preserve"> «ìî´-Ð³Û³ëï³Ý» ö´À-áõÙ ³í³Ý¹³ïáõ Ñ³Ý¹Çë³óáÕ ù³Õ³ù³óÇÝ»ñÇ՛ áñå»ë Ý³ËÏÇÝ ÊêÐØ ÊÝ³Ûµ³ÝÏÇ ÐÊêÐ Ñ³Ýñ³å»ï³Ï³Ý µ³ÝÏáõÙ ÙÇÝã¨ 1993 Ãí³Ï³ÝÇ ÑáõÝÇëÇ 10-Á Ý»ñ¹ñí³Í ³í³Ý¹Ý»ñÇ ¹ÇÙ³ó ÷áËÑ³ïáõóÙ³Ý ïñ³Ù³¹ñáõÙ </t>
  </si>
  <si>
    <t xml:space="preserve"> Ü³ËÏÇÝ ÊêÐØ ÊÝ³Ûµ³ÝÏÇ ÐÊêÐ Ñ³Ýñ³å»ï³Ï³Ý µ³ÝÏáõÙ ÙÇÝã¨ 1993 Ãí³Ï³ÝÇ ÑáõÝÇëÇ 10-Á Ý»ñ¹ñí³Í ¹ñ³Ù³Ï³Ý ³í³Ý¹ áõÝ»Ý³ÉÁ ¨ ¹ÇÙáÕÇ ï³ñÇùÁ </t>
  </si>
  <si>
    <t xml:space="preserve"> êáóÇ³É³Ï³Ý ³å³ÑáíáõÃÛáõÝ </t>
  </si>
  <si>
    <t xml:space="preserve"> Ì»ñáõÃÛ³Ý՝ Ñ³ßÙ³Ý¹³ÙáõÃÛ³Ý՝ Ï»ñ³ÏñáÕÇÝ ÏáñóÝ»Éáõ ¹»åùáõÙ Ýå³ëïÝ»ñ </t>
  </si>
  <si>
    <t xml:space="preserve"> Ì»ñáõÃÛ³Ý, Ñ³ßÙ³Ý¹³ÙáõÃÛ³Ý, Ï»ñ³ÏñáÕÇÝ ÏáñóÝ»Éáõ ¹»åùáõÙ ëáóÇ³É³Ï³Ý Ýå³ëïÝ»ñÇ ïñ³Ù³¹ñáõÙ </t>
  </si>
  <si>
    <t xml:space="preserve"> Î»Ýë³Ãáß³ÏÇ Çñ³íáõÝù ãáõÝ»óáÕ Ñ³ßÙ³Ý¹³ÙÝ»ñ, Ï»ñ³ÏñáÕÇÝ Ïáñóñ³Í ³ÝÓÇù ¨ ûñ»Ýùáí ë³ÑÙ³Ýí³Í ï³ñÇùÁ Éñ³ó³Í ¨ å³Ñ³ÝçíáÕ ëï³Å ãáõÝ»óáÕ ³ÝÓÇù </t>
  </si>
  <si>
    <t xml:space="preserve"> Üå³ëï³éáõÝ»ñÇ ÃÇí, Ù³ñ¹ </t>
  </si>
  <si>
    <t xml:space="preserve"> Î»Ýë³Ãáß³Ï³éáõÇ՝ Í»ñáõÃÛ³Ý՝ Ñ³ßÙ³Ý¹³ÙáõÃÛ³Ý՝ Ï»ñ³ÏñáÕÇÝ ÏáñóÝ»Éáõ ¹»åùáõÙ Ýå³ëï³éáõÇ Ù³Ñí³Ý ¹»åùáõÙ ïñíáÕ Ã³ÕÙ³Ý Ýå³ëï </t>
  </si>
  <si>
    <t xml:space="preserve"> Î»Ýë³Ãáß³Ï³éáõÇ՝ Í»ñáõÃÛ³Ý՝ Ñ³ßÙ³Ý¹³ÙáõÃÛ³Ý՝ Ï»ñ³ÏñáÕÇÝ ÏáñóÝ»Éáõ ¹»åùáõÙ Ýå³ëï³éáõÇ Ù³Ñí³Ý ¹»åùáõÙ ïñíáÕ Ã³ÕÙ³Ý Ýå³ëïÇ ïñ³Ù³¹ñáõÙ </t>
  </si>
  <si>
    <t xml:space="preserve"> Î»Ýë³Ãáß³Ï³éáõÇ, Í»ñáõÃÛ³Ý, Ñ³ßÙ³Ý¹³ÙáõÃÛ³Ý, Ï»ñ³ÏñáÕÇÝ ÏáñóÝ»Éáõ ¹»åùáõÙ Ýå³ëï³éáõÇ ÑáõÕ³ñÏ³íáñáõÃÛáõÝÁ Ï³ï³ñ³Í ³ÝÓ </t>
  </si>
  <si>
    <t xml:space="preserve"> Â³ÕÙ³Ý Ýå³ëï ëï³óáÕÝ»ñÇ ÃÇí, Ù³ñ¹ </t>
  </si>
  <si>
    <t>ä³ßïå³ÝáõÃÛ³Ý Ý³Ë³ñ³ñáõÃÛáõÝ</t>
  </si>
  <si>
    <t xml:space="preserve"> ÐÐ ù³Õ³ù³óÇ³Ï³Ý ·áñÍ»ñáí í»ñ³ùÝÝÇã ¹³ï³ñ³ÝÇ í×ÇéÝ»ñÇ Ñ³Ù³Ó³ÛÝ Ï»ñ³ÏñáÕÁ Ïáñóñ³Í ³ÝÓ³Ýó Ïñ³Í íÝ³ëÇ ÷áËÑ³ïáõóáõÙ </t>
  </si>
  <si>
    <t xml:space="preserve"> ÐÐ ù³Õ³ù³óÇ³Ï³Ý ·áñÍ»ñáí í»ñ³ùÝÝÇã ¹³ï³ñ³ÝÇ 2010Ã© ²åñÇÇ 2-Ç Nº²Ü¸1676/02/09 ¨ 2009Ã© Ø³ÛÇëÇ 8-Ç Nº²ø¸1538/02/08 í×ÇéÝ»ñÇ Ñ³Ù³Ó³ÛÝ Ï»ñ³ÏñáÕÁ Ïáñóñ³Í ³ÝÓ³Ýó å³ï×³éí³Í íÝ³ëÇ ÷áËÑ³ïáõóáõÙ </t>
  </si>
  <si>
    <t xml:space="preserve"> Þ³Ñ³éáõÝ»ñÇ ÁÝïñáõÃÛ³Ý ã³÷áñáßÇãÝ»ñÁ </t>
  </si>
  <si>
    <t xml:space="preserve"> ¸³ï³ñ³ÝÇ áñáßáõÙáí Ñ³ëï³ïí³Í` Ï»ñ³ÏñáÕÁ Ïáñóñ³Í ³ÝÓ </t>
  </si>
  <si>
    <t xml:space="preserve"> öáËÑ³ïáõóáõÙ ëï³óáÕ ÁÝï³ÝÇùÝ»ñÇ Ãí³ù³Ý³Ï, Ñ³ï </t>
  </si>
  <si>
    <t xml:space="preserve"> ²ç³ÏóáõÃÛáõÝ Ñ³ßÙ³Ý¹³Ù ¹³ñÓ³Í ½ÇÝÍ³é³ÛáÕÝ»ñÇÝ ¨ ½áÑí³ÍÝ»ñÇ ÁÝï³ÝÇùÝ»ñÇÝ </t>
  </si>
  <si>
    <t xml:space="preserve"> ØÇ³Ýí³· ëáóÇ³É³Ï³Ý ³å³Ñáí³·ñáõÃÛ³Ý í×³ñÝ»ñ ÐÐ å³ßïå³ÝáõÃÛ³Ý՝ ÷ñÏ³ñ³ñ³Ï³Ý Í³é³ÛáõÃÛ³Ý ¨ ÐÐ ùÝÝã³Ï³Ý ÏáÙÇï»áõÙ Í³é³ÛáõÃÛ³Ý Å³Ù³Ý³Ï Ñ³ßÙ³Ý¹³Ù  ¹³ñÓ³Í ½ÇÝÍ³é³ÛáÕÝ»ñÇÝ ¨  ½áÑí³Í (Ù³Ñ³ó³Í) ½ÇÝÍ³é³ÛáÕÝ»ñÇ áõ ÷ñÏ³ñ³ñ Í³é³ÛáÕÝ»ñÇ  ÁÝï³ÝÇùÝ»ñÇÝ </t>
  </si>
  <si>
    <t xml:space="preserve"> ÐÐ Ï³é³í³ñáõÃÛ³Ý 2018Ã. û·áëïáëÇ 9-Ç N 916-Ü áñáßÙ³Ý å³Ñ³ÝçÝ»ñÇÝ Ñ³Ù³å³ï³ëË³Ý </t>
  </si>
  <si>
    <t xml:space="preserve"> ØÇ³Ýí³· ëáóÇ³É³Ï³Ý ³å³Ñáí³·ñáõÃÛ³Ý í×³ñÝ»ñ ëï³óáÕ ÁÝï³ÝÇùÝ»ñÇ Ãí³ù³Ý³ÏÁ, Ñ³ï </t>
  </si>
  <si>
    <t xml:space="preserve"> ²ç³ÏóáõÃÛáõÝ ½áÑí³ÍÝ»ñÇ ÁÝï³ÝÇùÝ»ñÇÝ </t>
  </si>
  <si>
    <t xml:space="preserve"> ì³ñÅ³Ï³Ý Ñ³í³ùÝ»ñÇ ¨ ½ÇÝÍ³é³ÛáõÃÛ³Ý ¨ ÷ñÏ³ñ³ñ³Ï³Ý Í³é³ÛáõÃÛ³Ý ÁÝÃ³óùáõÙ Ù³Ñ³ó³Í (½áÑí³Í) ½ÇÝÍ³é³ÛáÕÝ»ñÇ  áõ  ÷ñÏ³ñ³ñ  Í³é³ÛáÕÝ»ñÇ ÑáõÕ³ñÏ³íáñáõÃÛ³Ý՝ ·»ñ»½Ù³ÝÝ»ñÇ µ³ñ»Ï³ñ·Ù³Ý՝ ï³å³Ý³ù³ñ»ñÇ å³ïñ³ëïÙ³Ý
¨ ï»Õ³¹ñÙ³Ý Ñ»ï Ï³åí³Í Í³Ëë»ñÇ ÷áËÑ³ïáõóáõÙ
 </t>
  </si>
  <si>
    <t>üÇÝ³ÝëÝ»ñÇ Ý³Ë³ñ³ñáõÃÛáõÝ</t>
  </si>
  <si>
    <t xml:space="preserve"> ìÝ³ëÇ ÷áËÑ³ïáõóáõÙ Ï»ñ³ÏñáÕÁ Ïáñóñ³Í ³ÝÓ³Ýó </t>
  </si>
  <si>
    <t xml:space="preserve"> ÐÐ ù³Õ³ù© ·áñÍ»ñáí í»ñ³ùÝÝÇã ¹³ï³ñ³ÝÇ 05-1680 ·áñÍáí 15©07©2005Ã ¨ 07-3832 ·áñÍáí 03©11©2007Ã՝ ÇÝãå»ë Ý³¨ Î»ÝïñáÝ ¨ Üáñù Ø³ñ³ß í³ñã© ßñç³ÝÝ»ñÇ ÁÝ¹Ñ© Çñ³í³ëáõÃÛ³Ý 1-ÇÝ ³ïÛ³ÝÇ ¹³ï³ñ³ÝÇ 08©06©2012Ã Nº¸Î/1247/02/10/ í×ÇéÝ»ñÇ Ñ³Ù³Ó³ÛÝ Ïñ³Í íÝ³ëÇ ÷áËÑ³ïáõóáõÙ </t>
  </si>
  <si>
    <t xml:space="preserve"> ÐÐ äÜ՝ ÐÐ Î² ²²Ì Ïñïë»ñ՝ ÙÇçÇÝ՝ ³í³· ¨ ÐÐ Î² ÐÐ áëïÇÏ³ÝáõÃÛ³Ý ÙÇçÇÝ՝ ³í³·՝ ·ÉË³íáñ ëå³Û³Ï³Ý ³ÝÓÝ³Ï³½ÙÇÝ ëáóÇ³É³Ï³Ý ³ç³ÏóáõÃÛáõÝ </t>
  </si>
  <si>
    <t xml:space="preserve"> ÐÐ äÜ՝ ÐÐ Î² ²²Ì Ïñïë»ñ՝ ÙÇçÇÝ՝ ³í³· ¨ ÐÐ Î² ÐÐ áëïÇÏ³ÝáõÃÛ³Ý ÙÇçÇÝ՝ ³í³· ¨ ·ÉË³íáñ ëå³Û³Ï³Ý ³ÝÓÝ³Ï³½ÙÇÝ ïñ³Ù³¹ñ³í³Í ëå³éáÕ³Ï³Ý í³ñÏ»ñÇ ïáÏáë³·áõÙ³ñÝ»ñÇ Ù³ëÝ³ÏÇ ÷áËÑ³ïáõóáõÙ </t>
  </si>
  <si>
    <t xml:space="preserve"> êå³ëáÕ³Ï³Ý í³ñÏ»ñÇó  û·ïíáÕ ß³Ñ³éáõÝ»ñÇ Ãí³ù³Ý³ÏÁ, Ù³ñ¹ </t>
  </si>
  <si>
    <t>îñ³ÝëåáñïÇ, Ï³åÇ ¨ ï»Õ»Ï³ïí³Ï³Ý ï»ËÝáÉá·Ç³Ý»ñÇ Ý³Ë³ñ³ñáõÃÛáõÝ</t>
  </si>
  <si>
    <t xml:space="preserve"> ²äÐ ï³ñ³ÍùáõÙ Ð³Ûñ»Ý³Ï³Ý Ù»Í å³ï»ñ³½ÙÇ Ñ³ßÙ³Ý¹³ÙÝ»ñÇ ¨ Ù³ëÝ³ÏÇóÝ»ñÇ û¹³ÛÇÝ ïñ³Ýëåáñïáí Ù³ïáõóíáÕ Í³é³ÛáõÃÛáõÝÝ»ñÇ ¹ÇÙ³ó ÷áËÑ³ïáõóáõÙ </t>
  </si>
  <si>
    <t xml:space="preserve"> ²äÐ ï³ñ³ÍùáõÙ Ð³Ûñ»Ý³Ï³Ý Ù»Í å³ï»ñ³½ÙÇ Ñ³ßÙ³Ý¹³ÙÝ»ñÇ ¨ Ù³ëÝ³ÏÇóÝ»ñÇ û¹³ÛÇÝ ïñ³Ýëåáñïáí Ù³ïáõóíáÕ Í³é³ÛáõÃÛáõÝÝ»ñÇ ¹ÇÙ³ó ãëï³óí³Í »Ï³ÙáõïÝ»ñÇ ÷áËÑ³ïáõóáõÙ_x000D_
 </t>
  </si>
  <si>
    <t xml:space="preserve"> ú¹³ÛÇÝ ïñ³ÝëåáñïÇó û·ïíáÕ, ³ñïáÝÛ³É »ñÃ¨»Ï»Éáõ Çñ³íáõÝù áõÝ»óáÕ ÐÐ ù³Õ³ù³óÇÝ»ñ Ñ³Ý¹Çë³óáÕ Ð³Ûñ»Ý³Ï³Ý Ù»Í å³ï»ñ³½ÙÇ Ñ³ßÙ³Ý¹³ÙÝ»ñ, Ù³ëÝ³ÏÇóÝ»ñ </t>
  </si>
  <si>
    <t xml:space="preserve"> àõÕ¨áñÝ»ñÇ ù³Ý³Ï, Ù³ñ¹ </t>
  </si>
  <si>
    <t xml:space="preserve"> êáóÇ³É³Ï³Ý å³ßïå³ÝáõÃÛ³Ý Ñ³Ù³Ï³ñ·Ç µ³ñ»÷áËáõÙÝ»ñ </t>
  </si>
  <si>
    <t xml:space="preserve"> Ð³Ù³ßË³ñÑ³ÛÇÝ µ³ÝÏÇ ³ç³ÏóáõÃÛ³Ùµ Çñ³Ï³Ý³óíáÕ ëáóÇ³É³Ï³Ý å³ßïå³ÝáõÃÛ³Ý áÉáñïÇ í³ñã³ñ³ñáõÃÛ³Ý »ñÏñáñ¹ Íñ³·Çñ </t>
  </si>
  <si>
    <t xml:space="preserve"> êáóÇ³É³Ï³Ý å³ßïå³ÝáõÃÛ³Ý áÉáñïÇ µ³ñ»÷áËáõÙÝ»ñÇÝ áõÕÕí³Í ËáñÑñ¹³ïí³Ï³Ý ¨ ³ÛÉ Í³é³ÛáõÃÛáõÝÝ»ñÇ Ó»éùµ»ñáõÙ </t>
  </si>
  <si>
    <t xml:space="preserve"> Ø³ëÝ³·Çï³óí³Í ÙÇ³íáñ </t>
  </si>
  <si>
    <t xml:space="preserve"> Ìñ³·ñÇ ßñç³Ý³ÏÝ»ñáõÙ Çñ³Ï³Ý³óíáÕ ³ßË³ï³ÝùÝ»ñáõÙ ÁÝ¹·ñÏí³Í ³ÝÑ³ï ËáñÑñ¹³ïáõÝ»ñÇ Ãí³ù³Ý³Ï, Ù³ñ¹ </t>
  </si>
  <si>
    <t xml:space="preserve"> Ìñ³·ñÇ ßñç³Ý³ÏÝ»ñáõÙ Çñ³Ï³Ý³óíáÕ ³ßË³ï³ÝùÝ»ñáõÙ ÁÝ¹·ñÏí³Í ËáñÑñ¹³ïí³Ï³Ý Ï³½Ù³Ï»ñåáõÃÛáõÝÝ»ñÇ ù³Ý³Ï, Ñ³ï </t>
  </si>
  <si>
    <t xml:space="preserve"> Ìñ³·ñÇ ßñç³Ý³ÏÝ»ñáõÙ Çñ³Ï³Ý³óíáÕ ³ßË³ï³ÝùÝ»ñáõÙ ÁÝ¹·ñÏí³Í ËáñÑñ¹³ïí³Ï³Ý Ï³½Ù³Ï»ñåáõÃÛáõÝÝ»ñÇ Ñ»ï ÏÝùí³Í å³ÛÙ³Ý³·ñ»ñÇ ù³Ý³Ï, Ñ³ï </t>
  </si>
  <si>
    <t xml:space="preserve"> Ø³ëÝ³·Çï³Ï³Ý áõëáõóÙ³Ý ¨ í»ñ³å³ïñ³ëïÙ³Ý ÙÇçáó³éáõÙÝ»ñÇ ù³Ý³Ï, Ñ³ï </t>
  </si>
  <si>
    <t xml:space="preserve"> Ø³ëÝ³·Çï³Ï³Ý áõëáõóÙ³Ý ¨ í»ñ³å³ïñ³ëïÙ³Ý ÙÇçáó³éáõÙÝ»ñÇÝ Ù³ëÝ³Ïó³Í ³ßË³ï³ÏÇóÝ»ñÇ Ãí³ù³Ý³Ï, Ù³ñ¹ </t>
  </si>
  <si>
    <t xml:space="preserve"> Ø³ëÝ³·Çï³Ï³Ý áõëáõóÙ³Ý ¨ í»ñ³å³ïñ³ëïÙ³Ý ÙÇçáó³éáõÙÝ»ñÇ ÙÇçÇÝ ï¨áÕáõÃÛáõÝ, ûñ </t>
  </si>
  <si>
    <t xml:space="preserve"> Ð³Ù³ßË³ñÑ³ÛÇÝ µ³ÝÏÇ ³ç³ÏóáõÃÛ³Ùµ Çñ³Ï³Ý³óíáÕ  êáóÇ³É³Ï³Ý å³ßïå³ÝáõÃÛ³Ý áÉáñïÇ í³ñã³ñ³ñáõÃÛ³Ý »ñÏñáñ¹  Íñ³·ñÇ ßñç³Ý³ÏÝ»ñáõÙ ß»Ýù»ñÇ ¨ ßÇÝáõÃÛáõÝÝ»ñÇ ÑÇÙÝ³Ýáñá·áõÙ </t>
  </si>
  <si>
    <t xml:space="preserve"> Ìñ³·ñÇ ßñç³Ý³ÏÝ»ñáõÙ ÁÝïñí³Í Ñ³Ù³ÉÇñ ëáóÇ³É³Ï³Ý Í³é³ÛáõÃÛ³Ý Ï»ÝïñáÝÝ»ñÇ, ÇÝãå»ë Ý³¨ ¼µ³Õí³ÍáõÃÛ³Ý å»ï³Ï³Ý ·áñÍ³Ï³ÉáõÃÛ³Ý ¨ ´ÅßÏ³ëáóÇ³É³Ï³Ý ÷áñÓ³ùÝÝáõÃÛ³Ý ·áñÍ³Ï³ÉáõÃÛ³Ý Ï»ÝïñáÝ³Ï³Ý ·ñ³ë»ÝÛ³ÏÝ»ñÇ Ï³éáõóáõÙ, í»ñ³Ï³éáõóáõÙ Ï³Ù í»ñ³Ýáñá·áõÙ </t>
  </si>
  <si>
    <t xml:space="preserve"> ²ÛÉ å»ï³Ï³Ý Ï³½Ù³Ï»ñåáõÃÛ³Ý ÏáÕÙÇó û·ï³·ûñÍíáÕ áã ýÇÝ³Ýë³Ï³Ý ³ÏïÇíÝ»ñÇ Ñ»ï ·áñÍ³éÝáõÃÛáõÝÝ»ñ </t>
  </si>
  <si>
    <t xml:space="preserve"> Î³éáõóíáÕ, í»ñ³Ï³éáõóíáÕ Ï³Ù í»ñ³Ýáñá·íáÕ ûµÛ»ÏïÝ»ñÇ ÙÇ³íáñ ù³Ý³Ï, Ñ³ï </t>
  </si>
  <si>
    <t xml:space="preserve"> Ð³Ù³ßË³ñÑ³ÛÇÝ µ³ÝÏÇ ³ç³ÏóáõÃÛ³Ùµ Çñ³Ï³Ý³óíáÕ êáóÇ³É³Ï³Ý å³ßïå³ÝáõÃÛ³Ý í³ñã³ñ³ñáõÃÛ³Ý »ñÏñáñ¹ Íñ³·ñÇ ßñç³Ý³ÏÝ»ñáõÙ ë³ñù³íáñáõÙÝ»ñÇ՝ Íñ³·ñ³ÛÇÝ ³å³ÑáíÙ³Ý ¨ ³ßË³ï³Ýù³ÛÇÝ ÙÇç³í³ÛñÇ ³ñ¹Ç³Ï³Ý³óáõÙ </t>
  </si>
  <si>
    <t xml:space="preserve"> ÆÝï»·ñí³Í ëáóÇ³É³Ï³Ý Í³é³ÛáõÃÛ³Ý Ñ³Ù³Ï³ñ·Ç Ù³ë Ï³½ÙáÕ Ï³éáõÛóÝ»ñÇ ï»ËÝÇÏ³Ï³Ý Ï³ñáÕáõÃÛáõÝÝ»ñÇ ¨ ³ßË³ï³Ýù³ÛÇÝ ÙÇç³í³ÛñÇ µ³ñ»É³íáõÙ </t>
  </si>
  <si>
    <t xml:space="preserve"> Ð³Ù³Ï³ñ·ã³ÛÇÝ ë³ñù³íáñáõÙÝ»ñÇ ù³Ý³Ï, Ñ³ï </t>
  </si>
  <si>
    <t xml:space="preserve"> ¶ñ³ë»ÝÛ³Ï³ÛÇÝ ·áõÛùÇ ÙÇ³íáñ ù³Ý³Ï, Ñ³ï </t>
  </si>
  <si>
    <t xml:space="preserve"> ²ÛÉ ë³ñù³íáñáõÙÝ»ñÇ ù³Ý³Ï, Ñ³ï </t>
  </si>
  <si>
    <t xml:space="preserve"> §Ø³ñ¹Ï³Ýó Ãñ³ýÇùÇÝ·Ç ¨ ß³Ñ³·áñÍÙ³Ý »ÝÃ³ñÏí³Í ³ÝÓ³Ýó ÝáõÛÝ³óÙ³Ý ¨ ³ç³ÏóáõÃÛ³Ý Ù³ëÇÝ¦ ÐÐ ûñ»ÝùÇ 23-ñ¹ Ñá¹í³ÍÇ 1-ÇÝ Ù³ëÇ 1-ÇÝ Ï»ïáí Ý³Ë³ï»ëí³Í ÑÇÙùáí ³ç³ÏóáõÃÛ³Ý ¹³¹³ñ»óÙ³Ý ¹»åùáõÙ³ç³ÏóáõÃÛ³Ý ¹³¹³ñ»óÙ³Ý Ù³ëÇÝ ÝáõÛÝ³óÙ³Ý Ñ³ÝÓÝ³ÍáÕáíÇ áñáßáõÙÁ </t>
  </si>
  <si>
    <t>ä»ï³Ï³Ý »Ï³ÙáõïÝ»ñÇ ÏáÙÇï»</t>
  </si>
  <si>
    <t>´³óí³Í</t>
  </si>
  <si>
    <t>ÐÐ Ü³Ë³·³ÑÇ ³ßË³ï³Ï³½Ù</t>
  </si>
  <si>
    <t>Ìñ³·ñÇ ¹³ëÇãÁ՝</t>
  </si>
  <si>
    <t>òáõó³ÝÇßÝ»ñ</t>
  </si>
  <si>
    <t>ØÇçáó³éÙ³Ý ¹³ëÇãÁ՝</t>
  </si>
  <si>
    <t>2019Ã ëå³ëíáÕ</t>
  </si>
  <si>
    <t>2020Ã ï³ñÇ</t>
  </si>
  <si>
    <t>2022թ</t>
  </si>
  <si>
    <t>&lt;Èñ³óÝ»É ÙÇçáó³éÙ³Ý ³í³ñïÇ ï³ñ»ÃÇíÁ&gt;</t>
  </si>
  <si>
    <t>ØÇçáó³éÙ³Ý ³Ýí³ÝáõÙÁ՝</t>
  </si>
  <si>
    <t>ä»ï³Ï³Ý ÑÇÙÝ³ñÏÝ»ñÇ ¨ Ï³½Ù³Ï»ñåáõÃÛáõÝÝ»ñÇ ³ßË³ïáÕÝ»ñÇ ëáóÇ³É³Ï³Ý ÷³Ã»Ãáí ³å³ÑáíáõÙ</t>
  </si>
  <si>
    <t>ÜÏ³ñ³·ñáõÃÛáõÝÁ՝</t>
  </si>
  <si>
    <t>ä»ï³Ï³Ý ÑÇÙÝ³ñÏÝ»ñÇ ¨ Ï³½Ù³Ï»ñåáõÃÛáõÝÝ»ñÇ ³ßË³ïáÕÝ»ñÇ ÑÇ÷áÃ»ù³ÛÇÝ í³ñÏÇ ³Ùë³Ï³Ý í×³ñÇ, áõëÙ³Ý í×³ñÇ, Ñ³Ý·ëïÇ ³å³ÑáíÙ³Ý , ÇÝãå»ë Ý³¨ ëáó÷³Ã»ÃÇ ß³Ñ³éáõÇ ³éáÕçáõÃÛ³Ý ³å³Ñáí³·ñáõÃÛ³Ý Éñ³óáõóÇã Í³é³ÛáõÃÛáõÝÝ»ñÇ Ýí³½³·áõÛÝ ÷³Ã»ÃÇ  ¨ (Ï³Ù) ëáó÷³Ã»ÃÇ ß³Ñ³éáõÇ ÁÝï³ÝÇùÇ ³Ý¹³ÙÇ ³éáÕçáõÃÛ³Ý ³å³Ñáí³·ñáõÃÛ³Ý Ýí³½³·áõÛÝ µ³½³ÛÇÝ ÷³Ã»ÃÇ Ó»éùµ»ñÙ³Ý ·Íáí ÷áËÑ³ïáõóáõÙ</t>
  </si>
  <si>
    <t>ØÇçáó³éÙ³Ý ï»ë³ÏÁ՝</t>
  </si>
  <si>
    <t>îñ³Ýëý»ñïÝ»ñÇ ïñ³Ù³¹ñáõÙ</t>
  </si>
  <si>
    <t>Þ³Ñ³éáõÝ»ñÇ ÁÝïñáõÃÛ³Ý ã³÷³ÝÇßÝ»ñÁª</t>
  </si>
  <si>
    <t>Î³é³í³ñáõÃÛ³Ý 2012Ã. ¹»Ïï»Ùµ»ñÇ 27-Ç N 1691-Ü áñáßÙ³Ùµ ë³ÑÙ³Ýí³Í å»ï³Ï³Ý áÉáñïÇ ³ßË³ïáÕÝ»ñ</t>
  </si>
  <si>
    <t>²ñ¹ÛáõÝùÇ ã³÷áñáßÇãÝ»ñ</t>
  </si>
  <si>
    <t>ä»ï³Ï³Ý ÑÇÙÝ³ñÏÝ»ñÇ ¨ Ï³½Ù³Ï»ñåáõÃÛáõÝÝ»ñÇ ³ßË³ïáÕÝ»ñÇ ù³Ý³ÏÁ (Ù³ñ¹)</t>
  </si>
  <si>
    <t xml:space="preserve">ØÇçáó³éÙ³Ý íñ³ Ï³ï³ñíáÕ Í³ËëÁ (Ñ³½³ñ ¹ñ³Ù)
</t>
  </si>
  <si>
    <t>ØÇçáó³éÙ³Ý íñ³ Ï³ï³ñíáÕ Í³ËëÁ (Ñ³½³ñ ¹ñ³Ù)</t>
  </si>
  <si>
    <t xml:space="preserve">ÐÐ ³ñ¹³ñ³¹³ïáõÃÛ³Ý Ý³Ë³ñ³ñáõÃÛáõÝ </t>
  </si>
  <si>
    <t xml:space="preserve">ÐÐ ³ñï³ùÇÝ ·áñÍ»ñÇ Ý³Ë³ñ³ñáõÃÛáõÝ </t>
  </si>
  <si>
    <t xml:space="preserve">
Î³é³í³ñáõÃÛ³Ý 2012Ã. ¹»Ïï»Ùµ»ñÇ 27-Ç N 1691-Ü áñáßÙ³Ùµ ë³ÑÙ³Ýí³Í å»ï³Ï³Ý áÉáñïÇ ³ßË³ïáÕÝ»ñ</t>
  </si>
  <si>
    <t>ÐÐ ýÇÝ³ÝëÝ»ñÇ  Ý³Ë³ñ³ñáõÃÛáõÝ</t>
  </si>
  <si>
    <t xml:space="preserve">´³óí³Í </t>
  </si>
  <si>
    <t>ÐÐ ³ñï³Ï³ñ· Çñ³íÇ×³ÏÝ»ñÇ Ý³Ë³ñ³ñáõÃÛáõÝ</t>
  </si>
  <si>
    <t>ÐÐ Ñ³Ýñ³ÛÇÝ Í³é³ÛáõÃÛáõÝÝ»ñÁ Ï³ñ·³íáñáÕ Ñ³ÝÓÝ³ÅáÕáí</t>
  </si>
  <si>
    <t>ÐÐ ïÝï»ë³Ï³Ý Ùñó³ÏóáõÃÛ³Ý å³ßå³ÝáõÃÛ³Ý å»ï³Ï³Ý Ñ³ÝÓÝ³ÅáÕáí</t>
  </si>
  <si>
    <t>ÐÐ ²ñ³ñ³ïÇ Ù³ñ½å»ï³ñ³Ý</t>
  </si>
  <si>
    <t>ÐÐ ²ñÙ³íÇñÇ Ù³ñ½å»ï³ñ³Ý</t>
  </si>
  <si>
    <t>ÐÐ ¶»Õ³ñùáõÝÇùÇ Ù³ñ½å»ï³ñ³Ý</t>
  </si>
  <si>
    <t>ÐÐ Èáéáõ Ù³ñ½å»ï³ñ³Ý</t>
  </si>
  <si>
    <t>ÐÐ Îáï³ÛùÇ Ù³ñ½å»ï³ñ³Ý</t>
  </si>
  <si>
    <t>ÐÐ êÛáõÝÇùÇ Ù³ñ½å»ï³ñ³Ý</t>
  </si>
  <si>
    <t>ÐÐ î³íáõßÇ Ù³ñ½å»ï³ñ³Ý</t>
  </si>
  <si>
    <t xml:space="preserve">²ñ¹ÛáõÝùÇ ã³÷áñáßÇãÝ»ñ </t>
  </si>
  <si>
    <t>Ծրագրի անվանումը՝</t>
  </si>
  <si>
    <t>ä»ï³Ï³Ý Ù³ñÙÝÇ (´êÎ) ·»ñ³ï»ëã³Ï³Ý ¹³ëÇãÁ՝</t>
  </si>
  <si>
    <t>ä»ï³Ï³Ý Ù³ñÙÝÇ (´êÎ) ³Ýí³ÝáõÙÁ՝</t>
  </si>
  <si>
    <t>Ì³é³ÛáõÃÛáõÝÁ Ù³ïáõóáÕ Ï³½Ù³Ï»ñåáõÃÛ³Ý(Ý»ñÇ) ³Ýí³ÝáõÙ(Ý»ñ)Á՝</t>
  </si>
  <si>
    <t>ø³Ý³Ï³Ï³Ý</t>
  </si>
  <si>
    <t>2023Ã ï³ñÇ                (Ñ³½. ¹ñ³Ù)</t>
  </si>
  <si>
    <t xml:space="preserve"> êáóÇ³É³Ï³Ý ßï³å û·ÝáõÃÛáõÝ </t>
  </si>
  <si>
    <t xml:space="preserve"> ²ñ³· ³ñÓ³·³ÝùÙ³Ý ³å³ÑáíáõÙ </t>
  </si>
  <si>
    <t xml:space="preserve"> îÝ³ÛÇÝ ËÝ³ÙùÇ Í³é³ÛáõÃÛáõÝÝ»ñ Ñá·»Ï³Ý ³éáÕçáõÃÛ³Ý ËÝ¹ÇñÝ»ñ áõÝ»óáÕ ³ÝÓ³Ýó Ñ³Ù³ñ_x000D_
 </t>
  </si>
  <si>
    <t xml:space="preserve"> Ðá·»Ï³Ý ³éáÕçáõÃÛ³Ý ËÝ¹ÇñÝ»ñ áõÝ»óáÕ ³ÝÓÇ Ï³ñÇùÝ»ñÇ ·Ý³Ñ³ïáõÙ ¨ Áëï ¹ñ³ ïÝ³ÛÇÝ å³ÛÙ³ÝÝ»ñáõÙ ËÝ³ÙùÇ Í³é³ÛáõÃÛáõÝÝ»ñÇ ïñ³Ù³¹ñáõÙ </t>
  </si>
  <si>
    <t xml:space="preserve"> ì³ñÓ³ïñíáÕ Ñ³ë³ñ³Ï³Ï³Ý ³ßË³ï³ÝùÝ»ñÇ Çñ³Ï³Ý³óÙ³Ý ³å³ÑáíáõÙ` ³å³Ñáí»Éáí Ñ³í³ë³ñ ÑÝ³ñ³íáñáõÃÛáõÝÝ»ñ  Ï³Ý³Ýó ¨ ïÕ³Ù³ñ¹Ï³Ýó Ñ³Ù³ñ</t>
  </si>
  <si>
    <t xml:space="preserve"> Ð³ßÙ³Ý¹³ÙáõÃÛáõÝ áõÝ»óáÕ »ñ»Ë³Ý»ñÇ ÍÝáÕÝ»ñÇ Ñ³Ù³ñ ¹³ëÁÝÃ³óÝ»ñÇ Ï³½Ù³Ï»ñåáõÙ</t>
  </si>
  <si>
    <t xml:space="preserve">Ð³ßÙ³Ý¹³ÙáõÃÛáõÝ áõÝ»óáÕ »ñ»Ë³Ý»ñÇ  ÍÝáÕÝ»ñÇ  Ñ³Ù³ñ Ù³ëÝ³·Çï³Ï³Ý áõëáõóÙ³Ý Ï³½Ù³Ï»ñåáõÙ </t>
  </si>
  <si>
    <t xml:space="preserve"> öáùñ Ó»éÝ³ñÏ³ïÇñ³Ï³Ý ·áñÍáõÝ»áõÃÛ³Ùµ ½µ³Õí»Éáõ ¨ Éñ³óáõóÇã ³ßË³ï³ï»Õ»ñ ëï»ÕÍ»Éáõ Ýå³ï³Ïáí ³ßË³ï³ßáõÏ³ÛáõÙ ³ÝÙñóáõÝ³Ï ³ÝÓ³Ýó ýÇÝ³Ýë³Ï³Ý ³ç³ÏóáõÃÛ³Ý ïñ³Ù³¹ñáõÙ` ³å³Ñáí»Éáí Ñ³í³ë³ñ ÑÝ³ñ³íáñáõÃÛáõÝÝ»ñ  Ï³Ý³Ýó ¨ ïÕ³Ù³ñ¹Ï³Ýó Ñ³Ù³ñ</t>
  </si>
  <si>
    <t xml:space="preserve"> ²ßË³ï³ßáõÏ³ÛáõÙ ³ÝÙñóáõÝ³Ï ³ÝÓ³Ýó ³ßË³ï³Ýù³ÛÇÝ áõÝ³ÏáõÃÛáõÝÝ»ñÇ ¨ Ï³ñáÕáõÃÛáõÝÝ»ñÇ` ³ßË³ï³ÝùÇ í³ÛñáõÙ Ó»éùµ»ñÙ³Ý ÑÝ³ñ³íáñáõÃÛáõÝÝ»ñÇ ÁÝÓ»éáõÙ ¨ Ñ³ßÙ³Ý¹³ÙáõÃÛáõÝ áõÝ»óáÕ ³ÝÓ³Ýó Ñ³Ù³ñ ³ßË³ï³ï»ÕÇ Ñ³ñÙ³ñ»óáõÙ՝ ³å³Ñáí»Éáí Ñ³í³ë³ñ ÑÝ³ñ³íáñáõÃÛáõÝÝ»ñ  Ï³Ý³Ýó ¨ ïÕ³Ù³ñ¹Ï³Ýó Ñ³Ù³ñ</t>
  </si>
  <si>
    <t>Ð³Û³ëï³ÝÇ Ð³Ýñ³å»ïáõÃÛ³Ý Ù³ÝÏ³ï³Ý ßñç³Ý³í³ñïÝ»ñÇÝ µÝ³Ï³ñ³ÝÇ ³å³ÑáíáõÙ</t>
  </si>
  <si>
    <t xml:space="preserve"> ´Ý³Ï³ñ³Ý³ÛÇÝ ßÇÝ³ñ³ñáõÃÛáõÝ</t>
  </si>
  <si>
    <t xml:space="preserve"> ´³½Ù³µÝ³Ï³ñ³Ý µÝ³Ï»ÉÇ ß»Ýù»ñÇ (Ù³ëÝ³ß»Ýù»ñÇ) Ï³éáõóáõÙ, (ï»ËÝÇÏ³Ï³Ý ¨ Ñ»ÕÇÝ³Ï³ÛÇÝ ÑëÏáÕáõÃÛáõÝ) Ý³Ë³·Í³Ñ»ï³½áï³Ï³Ý ÷³ëï³ÃÕÃ»ñÇ Ó»éùµ»ñáõÙ</t>
  </si>
  <si>
    <t xml:space="preserve"> Ð³ÝñáõÃÛ³Ý ÏáÕÙÇó ³ÝÙÇç³Ï³Ýáñ»Ý û·ï³·áñÍíáÕ ³ÏïÇíÝ»ñÇ Ñ»ï Ï³åí³Í ÙÇçáó³éáõÙÝ»ñ</t>
  </si>
  <si>
    <t xml:space="preserve">Ìñ³·Çñ  </t>
  </si>
  <si>
    <t>ÊÝ³ÙùÇ Ï³ñÇù áõÝ»óáÕ 18 ï³ñ»Ï³ÝÇó µ³ñÓñ ï³ñÇùÇ ³ÝÓ³Ýó µÝ³Ï³ÝáÝ Ï»Ýë³·áñ ÍáõÝ»áõÃÛ³Ý ³å³ÑáíáõÙ</t>
  </si>
  <si>
    <t xml:space="preserve"> ´Ý³ÏáõÃÛ³Ý í³Ûñ ãáõÝ»óáÕ Ù³ÝÏ³ï³Ý ë³Ý»ñÇ µÝ³Ï³ñ³Ý³ÛÇÝ ³å³ÑáíÙ³Ý ³ç³ÏóáõÃÛáõÝ</t>
  </si>
  <si>
    <t xml:space="preserve"> ØÇÝã¨ »ñ»ù ï³ñ»Ï³Ý »ñ»Ë³ÛÇ ËÝ³ÙùÇ ³ñÓ³Ïáõñ¹áõÙ ·ïÝíáÕ ³ÝÓ³Ýó ÙÇÝã¨ »ñ»Ë³ÛÇ »ñÏáõ ï³ñÇÝ Éñ³Ý³ÉÁ ³ßË³ï³ÝùÇ í»ñ³¹³éÝ³Éáõ Ýå³ï³Ïáí  »ñ»Ë³ÛÇ ËÝ³ÙùÇ Ï³½Ù³Ï»ñåáõÙ ¹³Û³ÏÇ Ï³Ù í×³ñáíÇ ÑÇÙáõÝùÝ»ñáí ·áñÍáÕ Ý³Ë³¹åñáó³Ï³Ý Ñ³ëï³ïáõÃÛ³Ý ÙÇçáóáí` ³å³Ñáí»Éáí Ï³Ý³Ýó ³ßË³ï³Ýù³ÛÇÝ Ý»ñáõÅÇ û·ï³·áñÍáõÙÁ</t>
  </si>
  <si>
    <t xml:space="preserve"> ²ßË³ï³ßáõÏ³ÛáõÙ ³ÝÙñóáõÝ³Ï ¨ Ù³ëÝ³·ÇïáõÃÛáõÝ ãáõÝ»óáÕ »ñÇï³ë³ñ¹ Ù³Ûñ»ñÇ ³ßË³ï³Ýù³ÛÇÝ áõÝ³ÏáõÃÛáõÝÝ»ñÇ ¨ Ï³ñáÕáõÃÛáõÝÝ»ñÇ Ó»éùµ»ñÙ³Ý ÑÝ³ñ³íáñáõÃÛáõÝÝ»ñÇ ÁÝÓ»éÝÙ³Ý Ýå³ï³Ïáí ·áñÍ³ïáõÇ Ùáï Ù³ëÝ³·Çï³Ï³Ý áõëáõóÙ³Ý Ï³½Ù³Ï»ñåáõÙ` Ï³Ý³Ýó ½µ³Õí³ÍáõÃÛ³Ý Ù³Ï³ñ¹³ÏÇ µ³ñÓñ³óÙ³Ý Ýå³ï³Ïáí</t>
  </si>
  <si>
    <t xml:space="preserve"> 6-18 ï³ñ»Ï³Ý ëáóÇ³É³å»ë ³Ý³å³Ñáí՝ ÁÝï³ÝÇùÝ»ñÇ ³Ý³å³ÑáíáõÃÛ³Ý ·Ý³Ñ³ïÙ³Ý Ñ³Ù³Ï³ñ·áõÙ Ñ³ßí³éí³Í ÁÝï³ÝÇùÝ»ñÇ ¹åñáó³Ñ³ë³Ï »ñ»Ë³Ý»ñÇ ËÝ³ÙùÇ՝ ¹³ëïÇ³ñ³ÏáõÃÛ³Ý, áõëÙ³ÝÁ, ýÇ½ÇÏ³Ï³Ý ¨ Ùï³íáñ ½³ñ·³óÙ³ÝÝ áõÕÕí³Í Í³é³ÛáõÃÛáõÝÝ»ñ</t>
  </si>
  <si>
    <t xml:space="preserve">Âñ³ýÇùÇÝ·Ç ¨ ß³Ñ³·áñÍÙ³Ý, ë»é³Ï³Ý µéÝáõÃÛ³Ý »ÝÃ³ñÏí³Í ³ÝÓ³Ýó ëáóÇ³É-Ñá·»µ³Ý³Ï³Ý í»ñ³Ï³Ý·ÝáÕ³Ï³Ý Í³é³ÛáõÃÛáõÝÝ»ñ </t>
  </si>
  <si>
    <t xml:space="preserve"> Âñ³ýÇùÇÝ·Ç ¨ ß³Ñ³·áñÍÙ³Ý՝ µéÝáõÃÛ³Ý »ÝÃ³ñÏí³Í ³ÝÓ³Ýó å³ßïå³ÝáõÃÛáõÝ ¨ Ýñ³Ýó Ù³ïã»ÉÇ, µ³½Ù³ÏáÕÙ³ÝÇ áõ ûå»ñ³ïÇí ³ç³ÏóáõÃÛ³Ý Ï³½Ù³Ï»ñåáõÙ</t>
  </si>
  <si>
    <t xml:space="preserve">Ð³ßÙ³Ý³¹³ÙáõÃÛáõÝ áõÝ»óáÕ ³ÝÓ³Ýó ïñ³Ù³¹ñíáÕ ³ç³ÏóáÕ ÙÇçáóÝ»ñÇ í»ñ³Ýáá·áõÙ </t>
  </si>
  <si>
    <t xml:space="preserve"> Ð³ßÙ³Ý¹³ÙáõÃÛáõÝ áõÝ»óáÕ ³ÝÓ³Ýó ¨ ³ÛÉ ëáóÇ³É³Ï³Ý ËÙµ»ñÇ ³ç³ÏóáÕ ÙÇçáóÝ»ñÇ ïñ³Ù³¹ñáõÙ å»ï³Ï³Ý Ñ³í³ëï³·ñ»ñÇ ÙÇçáóáí</t>
  </si>
  <si>
    <t>ä»ï³Ï³Ý Ñ³í³ëï³·ñ»ñáí ³ç³ÏóáÕ ÙÇçáóÝ»ñÇ ïñ³Ù³¹ñáõÙ</t>
  </si>
  <si>
    <t xml:space="preserve"> 18 ï³ñÇÝ Éñ³ó³Í ³áõïÇ½Ù áõÝ»óáÕ 80 ³ÝÓ³Ýó ½µ³Õí³ÍáõÃÛ³Ý ¨ ëáóÇ³É-Ñá·»µ³Ý³Ï³Ý Í³é³ÛáõÃÛáõÝÝ»ñÇ ïñ³Ù³¹ñáõÙ_x000D_
</t>
  </si>
  <si>
    <t>âï»ëÝáÕ ³ÝÓ³Ýó Ñ³Ù³å³ï³ëË³Ý ÑÙïáõÃÛáõÝÝ»ñÇ áõëáõóáõÙ` ï³ñ³ÍáõÃÛ³Ý Ù»ç ëåÇï³Ï Ó»éÝ³÷³Ûï»ñÇ û·ÝáõÃÛ³Ùµ ÇÝùÝáõñáõÛÝ ï»Õ³ß³ñÅí»Éáõ ¨ Ñ³ë³ñ³ÏáõÃÛ³Ý Ù»ç Ý»ñ³éí»Éáõ Ñ³Ù³ñ</t>
  </si>
  <si>
    <t xml:space="preserve">î»ëáÕáõÃÛ³Ý ËÝ¹ÇñÝ»ñ áõÝ»óáÕ ³ÝÓ³Ýó ëáóÇ³É-Ñá·»µ³Ý³Ï³Ý í»ñ³Ï³Ý·ÝáõÙ_x000D_
</t>
  </si>
  <si>
    <t xml:space="preserve">Ð³ßÙ³Ý¹³ÙáõÃÛáõÝ áõÝ»óáÕ ³ÝÓ³Ýó ëáóÇ³É-Ñá·»µ³Ý³Ï³Ý ³ç³ÏóáõÃÛáõÝ ó»ñ»Ï³ÛÇÝ Ï»ÝïñáÝáõÙ  </t>
  </si>
  <si>
    <t>²áõïÇ½Ù áõÝ»óáÕ ³ÝÓ³Ýó ëáóÇ³É-Ñá·»µ³Ý³Ï³Ý ³ç³ÏóáõÃÛáõÝ ó»ñ»Ï³ÛÇÝ Ï»ÝïñáÝáõÙ</t>
  </si>
  <si>
    <t xml:space="preserve"> ²Ý³í³ñï ßÇÝ³ñ³ñáõÃÛ³Ý µÝ³Ï³ñ³Ý³ßÇÝ³ñ³ñ³Ï³Ý Ïááå»ñ³ïÇíÝ»ñÇ ÷³Û³ï»ñ»ñÇ ÏáÕÙÇó ÊáñÑñ¹³ÛÇÝ ØÇáõÃÛ³Ý éáõµÉáí í×³ñí³Í ·áõÙ³ñÇ ³ñÅ»½ñÏáõÙÇó ÷³Û³ï»ñ»ñÇ Ïñ³Í ÏáñáõëïÝ»ñÇ ¹ÇÙ³ó ¹ñ³Ù³Ï³Ý û·ÝáõÃÛ³Ý ïñ³Ù³¹ñáõÙ</t>
  </si>
  <si>
    <t xml:space="preserve"> ²ßË³ï³ßáõÏ. ³ÝÙñóáõÝ³Ï ³½³ï³½ñÏ í³Ûñ»ñÇó í»ñ³¹³ñÓ³Í, Ñ³ßÙ. áõÝ»óáÕ, ÇÝãå»ë Ý³¨ «,Ñ³ßÙ. áõÝ»óáÕ »ñ»Ë³,, Ï³ñ·. áõÝ»óáÕ ³ÝÓ³Ýó ³ßË³ï. ï»Õ³íáñÙ³Ý ¹»åùáõÙ ·áñÍ³ïáõÇÝ ³ßË³ï³í³ñÓÇ Ù³ëÝ³ÏÇ ÷áËÑ. ¨ Ñ³ßÙ. áõÝ»óáÕ ³ÝÓÇÝ áõÕ»ÏóáÕÇ Ñ³Ù³ñ ¹ñ³Ù³Ï³Ý û·ÝáõÃÛ³Ý ïñ³Ù³¹ñáõÙ</t>
  </si>
  <si>
    <t>2019Ã. ÷³ëï³óÇ</t>
  </si>
  <si>
    <t xml:space="preserve">2020Ã ëå³ëíáÕ
</t>
  </si>
  <si>
    <t>2021Ã »é³ÙëÛ³Ï</t>
  </si>
  <si>
    <t>2021Ã ÏÇë³ÙÛ³Ï</t>
  </si>
  <si>
    <t xml:space="preserve">2021Ã ÇÝÝ ³ÙÇë
</t>
  </si>
  <si>
    <t xml:space="preserve">2021Ã ï³ñÇ
</t>
  </si>
  <si>
    <t>2023Ã</t>
  </si>
  <si>
    <t xml:space="preserve"> ¼áÑí³Í՛ Ñ»ïÙ³Ñáõ  "Ð³Û³ëï³ÝÇ ³½·³ÛÇÝ Ñ»ñáë" ÐÐ µ³ñÓñ³·áõÛÝ ÏáãáõÙ ëï³ó³Í Ï³Ù"Ø³ñï³Ï³Ý Ë³ã" ßù³Ýß³Ýáí å³ñ·¨³ïñí³Í ³ÝÓÇ ÁÝï³ÝÇùÇÝ ïñíáÕ å³ñ·¨³í×³ñ</t>
  </si>
  <si>
    <t xml:space="preserve"> ¼áÑí³Í՛ Ñ»ïÙ³Ñáõ "Ð³Û³ëï³ÝÇ ³½·³ÛÇÝ Ñ»ñáë" ÐÐ µ³ñÓñ³·áõÛÝ ÏáãáõÙ ëï³ó³Í Ï³Ù "Ø³ñï³Ï³Ý Ë³ã" ßù³Ýß³Ýáí å³ñ·¨³ïñí³Í ³ÝÓÇ ÁÝï³ÝÇùÇÝ _x000D_</t>
  </si>
  <si>
    <t xml:space="preserve"> ÀÝï³ÝÇùÇ, ¹ñ³ Ûáõñ³ù³ÝãÛáõñ ³Ý¹³ÙÇ, ëáóÇ³É³Ï³Ý ·Ý³Ñ³ïÙ³Ý Çñ³Ï³Ý³óáõÙ` ³Ý³å³Ñáí ëáóÇ³É³Ï³Ý ËÙµ»ñÇÝ Ñ³ÛïÝ³µ»ñ»Éáõ Ñ³Ù³ñ` ëáóÇ³É³Ï³Ý ³ç³ÏóáõÃÛ³Ý ï³ñ³Íù³ÛÇÝ Ù³ñÙÇÝÝ»ñÇ ëáóÇ³É³Ï³Ý ³ßË³ïáÕÝ»ñÇ ÏáÕÙÇó ïÝ³ÛÇÝ ³Ûó»ÉáõÃÛáõÝÝ»ñÇ ÙÇçáóáí_x000D_
</t>
  </si>
  <si>
    <t xml:space="preserve"> î³ñ»óÝ»ñÇÝ ¨ Ñ³ßÙ³Ý¹³ÙáõÃÛáõÝ áõÝ»óáÕ ³ÝÓ³Ýó ïÝ³ÛÇÝ å³ÛÙ³ÝÝ»ñáõÙ ËÝ³ÙùÇ Í³é³ÛáõÃÛáõÝÝ»ñ </t>
  </si>
  <si>
    <t>î³ñ»óÝ»ñÇ ¨ Ñ³ßÙ³Ý¹³ÙáõÃÛáõÝ áõÝ»óáÕ 18 ï³ñÇÝ Éñ³ó³Í ³ÝÓ³Ýó ßáõñçûñÛ³ ËÝ³ÙùÇ Í³é³ÛáõÃÛáõÝÝ»ñ</t>
  </si>
  <si>
    <t xml:space="preserve"> ´Ý³ÏãáõÃÛ³Ý ëáó© å³ßïå³ÝáõÃÛ³Ý Ñ³ëï³ïáõÃÛáõÝÝ»ñáõÙ ï³ñ»óÝ»ñÇ ¨ Ñ³ßÙ³Ý¹³ÙáõÃÛáõÝ áõÝ»óáÕ 18 ï³ñÇÝ Éñ³ó³Í ³ÝÓ³Ýó ßáõñçûñÛ³ ËÝ³ÙùÇ, Çñ³í³Ï³Ý ËáñÑñ¹³ïíáõÃÛ³Ý, ëáóÇ³É-Ñá·»µ³Ý³Ï³Ý, µÅßÏ© û·ÝáõÃÛ³Ý,  ³ßË³ï³Ýù³ÛÇÝ Ã»ñ³åÇ³ÛÇ ïñ³Ù³¹ñáõÙ ¨ ³½³ï Å³Ù³ÝóÇ Ï³½Ù³Ï»ñåáõÙ</t>
  </si>
  <si>
    <t xml:space="preserve"> ÐÐ Ù³ñ½»ñáõÙ ¨ ºñ¨³Ý ù³Õ³ùáõÙ ÙÇ³ÛÝ³Ï ï³ñ»óÝ»ñÇÝ ¨ Ñ³ßÙ³Ý¹³ÙÝ»ñÇÝ ïÝ³ÛÇÝ å³ÛÙ³ÝÝ»ñáõÙ ëáóÇ³É³Ï³Ý ëå³ë³ñÏÙ³Ý ¨ ËÝ³ÙùÇ Í³é³ÛáõÃÛáõÝÝ»ñÇ Ù³ïáõóÙ³Ý Çñ³Ï³Ý³óáõÙ ¨ ï³ñ»óÝ»ñÇ ó»ñ»Ï³ÛÇÝ ËÝ³ÙùÇ Çñ³Ï³Ý³óáõÙ Ñ³Ù³ÛÝù³ÛÇÝ Ï»ÝïñáÝÝ»ñáõÙ</t>
  </si>
  <si>
    <t xml:space="preserve">î³ñ»óÝ»ñÇ ßáõñçûñÛ³ ËÝ³ÙùÇ Í³é³ÛáõÃÛáõÝÝ»ñ </t>
  </si>
  <si>
    <t xml:space="preserve"> Ðá·»Ï³Ý ³éáÕçáõÃÛ³Ý ËÝ¹ÇñÝ»ñ áõÝ»óáÕ ³ÝÓ³Ýó Ï³ó³ñ³Ýáí ³å³ÑáíáõÙ ¨ ßáõñçûñÛ³ ËÝ³ÙùÇ Í³é³ÛáõÃÛáõÝÝ»ñÇ ïñ³Ù³¹ñáõÙ_x000D_
 </t>
  </si>
  <si>
    <t xml:space="preserve"> Ð³ïáõÏ ËÙµ»ñÇÝ ¹³ëí³Í áñáß³ÏÇ Ï³ï»·áñÇ³ÛÇ ³ÝÓ³Ýó Ï³ó³ñ³Ýáí ³å³ÑáíÙ³Ý Í³é³ÛáõÃÛáõÝÝ»ñ </t>
  </si>
  <si>
    <t xml:space="preserve"> Þ³Ñ³éáõÝ»ñÇ Ãí³ù³Ý³Ï (Ù³ñ½³ÛÇÝ µÝ³Ï³í³Ûñ»ñáõÙ µÝ³Ï³ñ³Ý Ó»éù µ»ñ»Éáõ Ñ³Ù³ñ ÙÇ³Ýí³· ¹ñ³Ù³Ï³Ý ³ç³ÏóáõÃÛ³Ý µ³Õ³¹ñÇã) </t>
  </si>
  <si>
    <t xml:space="preserve"> Þ³Ñ³éáõÝ»ñÇ Ãí³ù³Ý³Ï (ºñÇï³ë³ñ¹ ÁÝï³ÝÇùÝ»ñÇ Ñ³Ù³ñ Ï³ÝË³í×³ñÇ ³å³Ñáí³·ñáõÃÛ³Ý µ³Õ³¹ñÇã) </t>
  </si>
  <si>
    <t xml:space="preserve"> Þ³Ñ³éáõÝ»ñÇ Ãí³ù³Ý³Ï (»ñ»Ë³ÛÇ ÍÝÝ¹áí å³ÛÙ³Ý³íáñí³Í` ÑÇ÷áÃ»ù³ÛÇÝ í³ñÏ Ù³ñáÕ ÁÝï³ÝÇùÝ»ñÇÝ ¹ñ³Ù³Ï³Ý ³ç³ÏóáõÃÛ³Ý µ³Õ³¹ñÇã) </t>
  </si>
  <si>
    <t xml:space="preserve"> Ð³ßÙ³Ý¹³ÙáõÃÛáõÝ áõÝ»óáÕ »ñ»Ë³Ý»ñÇ ÍÝáÕÝ»ñÇ Ñ³Ù³ñ ¹³ëÁÝÃ³óÝ»ñÇ Ï³½Ù³Ï»ñåáõÙ_x000D_
 </t>
  </si>
  <si>
    <t xml:space="preserve"> Ð³ßÙ³Ý¹³ÙáõÃÛáõÝ áõÝ»óáÕ »ñ»Ë³Ý»ñÇ ÍÝáÕÝ»ñÇ Ñ³Ù³ñ Ù³ëÝ³·Çï³Ï³Ý áõëáõóÙ³Ý Ï³½Ù³Ï»ñåáõÙ </t>
  </si>
  <si>
    <t>öáùñ Ó»éÝ³ñÏ³ïÇñ³Ï³Ý ·áñÍáõÝ»áõÃÛ³Ùµ ½µ³Õí»Éáõ ¨ Éñ³óáõóÇã ³ßË³ï³ï»Õ»ñ ëï»ÕÍ»Éáõ Ýå³ï³Ïáí ³ßË³ï³ßáõÏ³ÛáõÙ ³ÝÙñóáõÝ³Ï ³ÝÓ³Ýó ýÇÝ³Ýë³Ï³Ý ³ç³ÏóáõÃÛ³Ý ïñ³Ù³¹ñáõÙ` ³å³Ñáí»Éáí Ñ³í³ë³ñ ÑÝ³ñ³íáñáõÃÛáõÝÝ»ñ  Ï³Ý³Ýó ¨ ïÕ³Ù³ñ¹Ï³Ýó Ñ³Ù³ñ</t>
  </si>
  <si>
    <t xml:space="preserve"> ²ßË³ï³ßáõÏ. ³ÝÙñóáõÝ³Ï ³½³ï³½ñÏ í³Ûñ»ñÇó í»ñ³¹³ñÓ³Í, Ñ³ßÙ. áõÝ»óáÕ, ÇÝãå»ë Ý³¨ «Ñ³ßÙ. áõÝ»óáÕ »ñ»Ë³» Ï³ñ·. áõÝ»óáÕ ³ÝÓ³Ýó ³ßË³ï. ï»Õ³íáñÙ³Ý ¹»åùáõÙ ·áñÍ³ïáõÇÝ ³ßË³ï³í³ñÓÇ Ù³ëÝ³ÏÇ ÷áËÑ. ¨ Ñ³ßÙ. áõÝ»óáÕ ³ÝÓÇÝ áõÕ»ÏóáÕÇ Ñ³Ù³ñ ¹ñ³Ù³Ï³Ý û·ÝáõÃÛ³Ý ïñ³Ù³¹ñáõÙ </t>
  </si>
  <si>
    <t xml:space="preserve"> ²ßË. ³ÝÙñó. ³½³ï. í³Ûñ»ñÇó í»ñ³¹³ñÓ³Í, Ñ³ßÙ, ÇÝãå»ë Ý³¨ «Ñ³ßÙ. áõÝ»óáÕ »ñ»Ë³» Ï³ñ·. áõÝ»óáÕ ³ÝÓ. ³ßË. ï»Õ³íáñÙ³Ý ¹»åùáõÙ ·áñÍ³ï. Ù³ëÝ³ÏÇ ÷áËÑ, ÇÝãå»ë Ý³¨ ï»ëáÕáõÃÛ³Ý Ï³Ù ï»Õ³ß³ñÅÙ³Ý ËÝ¹ÇñÝ»ñáí ³é³çÇÝ ËÙµÇ Ñ³ßÙ. áõÝ»óáÕ ³ÝÓÇÝ áõÕ»ÏóáÕÇÝ ¹ñ³Ù. û·Ý. ïñ³Ù. </t>
  </si>
  <si>
    <t xml:space="preserve"> ¼µ³Õí³ÍáõÃÛ³Ý ï³ñ³Íù³ÛÇÝ Ï»ÝïñáÝÝ»ñáõÙ Ñ³ßí³éí³Í ³½³ï³½ñÏÙ³Ý í³Ûñ»ñÇó í»ñ³¹³ñÓ³Í,Ñ³ßÙ³Ý¹³ÙáõÃÛáõÝ áõÝ»óáÕ, ÇÝãå»ë Ý³¨ ''Ñ³ßÙ³Ý¹³ÙáõÃÛáõÝ áõÝ»óáÕ »ñ»Ë³'' Ï³ñ·³íÇ×³Ï áõÝ»óáÕ ³ÝÙñóáõÝ³Ï ³ÝÓÇÝù: </t>
  </si>
  <si>
    <t xml:space="preserve"> ²ßË³ï³ßáõÏ³ÛáõÙ ³ÝÙñóáõÝ³Ï ³ÝÓ³Ýó ÃÇíÁ, áñáÝù ·áñÍ³ïáõÇ Ùáï ³ßË³ï³Ýù³ÛÇÝ áõÝ³ÏáõÃÛáõÝÝ»ñ ¨ Ï³ñáÕáõÃÛáõÝÝ»ñ »Ý Ó»éù µ»ñáõÙ, ³Û¹ ÃíáõÙ </t>
  </si>
  <si>
    <t xml:space="preserve"> ÎÇÝ </t>
  </si>
  <si>
    <t xml:space="preserve"> îÕ³Ù³ñ¹ </t>
  </si>
  <si>
    <t xml:space="preserve"> ¼µ³Õí³ÍáõÃÛ³Ý ï³ñ³Íù³ÛÇÝ Ï»ÝïñáÝÝ»ñáõÙ Ñ³ßí³éí³Í` ³ßË³ï³ßáõÏ³ÛáõÙ ³ÝÙñóáõÝ³Ï ¨ ³é³çÇÝ ³Ý·³Ù ³ßË³ï³ßáõÏ³ Ùáõïù ·áñÍáÕ Ù³ëÝ³·ÇïáõÃÛáõÝ ãáõÝ»óáÕ Ù³Ûñ»ñÁ </t>
  </si>
  <si>
    <t xml:space="preserve"> ì³ñÓ³ïñíáÕ Ñ³ë³ñ³Ï³Ï³Ý ³ßË³ï³ÝùÝ»ñÇ Ï³½Ù³Ï»ñåÙ³Ý ÙÇçáóáí ·áñÍ³½áõñÏÝ»ñÇ Å³Ù³Ý³Ï³íáñ ½µ³Õí³ÍáõÃÛ³Ý ³å³ÑáíáõÙ՛ ³å³Ñáí»Éáí Ñ³í³ë³ñ ÑÝ³ñ³íáñáõÃÛáõÝÝ»ñ  Ï³Ý³Ýó ¨ ïÕ³Ù³ñ¹Ï³Ýó Ñ³Ù³ñ_x000D_
 </t>
  </si>
  <si>
    <t xml:space="preserve"> ³ÝûÃ¨³Ý ¨ µÝ³Ï³ñ³Ý³ÛÇÝ å³ÛÙ³ÝÝ»ñÇ µ³ñ»É³íÙ³Ý Ï³ñÇù áõÝ»óáÕ ÁÝï³ÝÇùÝ»ñÇ ÃÇí, Ñ³ï </t>
  </si>
  <si>
    <t xml:space="preserve"> Ð³ßí³éí³Í ß³Ñ³éáõ </t>
  </si>
  <si>
    <t xml:space="preserve"> Üáï³ñÝ»ñÇ ¹»åá½Çï³ÛÇÝ Ñ³ßÇíÝ»ñÇÝ ÷áË³ÝóíáÕ ÙÇ³íáñÇ ÃÇí, </t>
  </si>
  <si>
    <t xml:space="preserve">²ßË³ï³ÝùÇ ¨ ëáóÇ³É³Ï³Ý Ñ³ñó»ñÇ Ý³Ë³ñ³ñáõÃÛ³Ý </t>
  </si>
  <si>
    <t xml:space="preserve"> ØÇçáó³éáõÙÝ Çñ³Ï³Ý³óÝáÕÇ ³Ýí³ÝáõÙÁ՛ </t>
  </si>
  <si>
    <t xml:space="preserve"> ÐÐ ù³Õ³ù³ßÇÝáõÃÛ³Ý ÏáÙÇï» </t>
  </si>
  <si>
    <t xml:space="preserve"> ´Ý³Ï³ñ³Ý³ÛÇÝ ßÇÝ³ñ³ñáõÃÛáõÝ </t>
  </si>
  <si>
    <t xml:space="preserve"> ´³½Ù³µÝ³Ï³ñ³Ý µÝ³Ï»ÉÇ ß»Ýù»ñÇ (Ù³ëÝ³ß»Ýù»ñÇ) Ï³éáõóáõÙ, (ï»ËÝÇÏ³Ï³Ý ¨ Ñ»ÕÇÝ³Ï³ÛÇÝ ÑëÏáÕáõÃÛáõÝ) Ý³Ë³·Í³Ñ»ï³½áï³Ï³Ý ÷³ëï³ÃÕÃ»ñÇ Ó»éùµ»ñáõÙ_x000D_
 </t>
  </si>
  <si>
    <t xml:space="preserve"> Ð³ÝñáõÃÛ³Ý ÏáÕÙÇó ³ÝÙÇç³Ï³Ýáñ»Ý û·ï³·áñÍíáÕ ³ÏïÇíÝ»ñÇ Ñ»ï Ï³åí³Í ÙÇçáó³éáõÙÝ»ñ </t>
  </si>
  <si>
    <t xml:space="preserve"> ÐÐ Ï³é³í³ñáõÃÛ³Ý 10.09.2015Ã. N1035-Ü áñáßÙ³Ùµ ë³ÑÙ³Ýí³Í ËÙµ»ñ ¨ Å³ÙÏ»ïÝ»ñ </t>
  </si>
  <si>
    <t xml:space="preserve">  ä»ï³Ï³Ý Ñ³í³ëï³·ñáí ïñ³Ù³¹ñí³Í ³ç³ÏóáÕ ÙÇçáóÝ»ñÇ ÃÇí, Ñ³ï </t>
  </si>
  <si>
    <t xml:space="preserve"> «ìî´-Ð³Û³ëï³Ý» ö´À-áõÙ ³í³Ý¹³ïáõ Ñ³Ý¹Çë³óáÕ ¨ Ý³ËÏÇÝ ÊêÐØ ÊÝ³Ûµ³ÝÏÇ ÐÊêÐ Ñ³Ýñ³å»ï³Ï³Ý µ³ÝÏáõÙ ÙÇÝã¨ 1993 Ãí³Ï³ÝÇ ÑáõÝÇëÇ 10-Á Ý»ñ¹ñí³Í ¹ñ³Ù³Ï³Ý ³í³Ý¹Ý»ñÇ ÷áËÑ³ïáõóáõÙ ¨ ³Ý³í³ñï ßÇÝ³ñ³ñáõÃÛ³Ý µÝ³Ï³ñ³Ý³ßÇÝ³ñ³ñ³Ï³Ý Ïááå»ñ³ïÇíÝ»ñÇ ÷³Û³ï»ñ»ñÇ ÏáÕÙÇó ÊáñÑñ¹³ÛÇÝ</t>
  </si>
  <si>
    <t xml:space="preserve">  öáËÑ³ïáõóí³Í ³í³Ý¹³ïáõ ³ÝÓ³Ýó ÁÝ¹·ñÏí³ÍáõÃÛ³Ý ³× ¨ ÷³Û³ï»ñ»ñÇ ÃÇíÁ_x000D_
</t>
  </si>
  <si>
    <t xml:space="preserve"> ²í³Ý¹Ý»ñÇ ¨ ³ÛÉ ÷áËÑ³ïáõóáõÙÝ»ñ </t>
  </si>
  <si>
    <t xml:space="preserve"> ²Ý³í³ñï ßÇÝ³ñ³ñáõÃÛ³Ý µÝ³Ï³ñ³Ý³ßÇÝ³ñ³ñ³Ï³Ý Ïááå»ñ³ïÇíÝ»ñÇ ÷³Û³ï»ñ»ñÇ ÏáÕÙÇó ÊáñÑñ¹³ÛÇÝ ØÇáõÃÛ³Ý éáõµÉáí í×³ñí³Í ·áõÙ³ñÁ </t>
  </si>
  <si>
    <t xml:space="preserve"> ö³Û³ï»ñ»ñÇ ù³Ý³Ï, Ù³ñ¹ </t>
  </si>
  <si>
    <t xml:space="preserve">ØñóáõÛÃÇ ³ñ¹ÛáõÝùáõÙ Ñ³ÕÃ³Í  Ï³½Ù³Ï»ñåáõÃÛáõÝ </t>
  </si>
  <si>
    <t>Øï³íáñ  ¨ Ñá·»Ï³Ý ËÝ¹ÇñÝ»ñ áõÝ»óáÕ ³ÝÓ³Ýó ëáóÇ³É-í»ñ³Ï³Ý·ÝáÕ³Ï³Ý Í³é³ÛáõÃÛáõÝÝ»ñÇ Ù³ïáõóáõÙ ó»ñ»Ï³ÛÇÝ Ï»ÝïñáÝáõÙ</t>
  </si>
  <si>
    <t>ÏÇÝ</t>
  </si>
  <si>
    <t>ïÕ³Ù³ñ¹</t>
  </si>
  <si>
    <t xml:space="preserve"> Þ³Ñ³éáõÝ»ñÇ ÃÇí, ³Û¹ ÃíáõÙ`</t>
  </si>
  <si>
    <t xml:space="preserve">  Ð³ßÙ³Ý¹³ÙáõÃÛáõÝ áõÝ»óáÕ ³ÝÓ³Ýó ³ç³ÏóáÕ ÙÇçáóÝ»ñÇ í»ñ³Ýáñá·áõÙ  </t>
  </si>
  <si>
    <t xml:space="preserve">Ð³ßÙ³Ý¹³ÙáõÃÛáõÝ áõÝ»óáÕ ³ÝÓ³Ýó ëáóÇ³É-Ñá·»µ³Ý³Ï³Ý ³ç³ÏóáõÃÛáõÝ ó»ñ»Ï³ÛÇÝ Ï»ÝïñáÝáõÙ </t>
  </si>
  <si>
    <t xml:space="preserve"> Ð³ßÙ³Ý¹³ÙáõÃÛáõÝ áõÝ»óáÕ, ÇÝãå»ë Ý³¨  ³éáÕç³Ï³Ý ï³ñµ»ñ ËÝ¹ÇñÝ»ñ áõÝ»óáÕ, ëáóÇ³É³å»ë ³Ý³å³Ñáí ÁÝï³ÝÇùÝ»ñÇ »ñ»Ë³Ý»ñÇ ¨ »ñÇï³ë³ñ¹Ý»ñÇ  ëáóÇ³É-Ñá·»µ³Ý³Ï³Ý ³ç³ÏóáõÃÛ³Ý ïñ³Ù³¹ñáõÙ` ÏÇñ³é³Ï³Ý µÝáõÛÃÇ ·Çï»ÉÇùÝ»ñÇ ïñ³Ù³¹ñáõÙ՝ ³ÝÏ³Ë ¨ ÇÝùÝáõñáõÛÝ ÏÛ³Ýù í³ñ»Éáõ Ï³ñáÕáõÃÛáõÝÝ»ñÇ ½³ñ·³óáõÙ </t>
  </si>
  <si>
    <t>Þ³Ñ³éáõÝ»ñÇ ÃÇí, ³Û¹ ÃíáõÙ`</t>
  </si>
  <si>
    <t>Ñ³Ù³Ï³ñ·ã³ÛÇÝ Ñ³ïáõÏ Íñ³·ñ»ñÇ,  Ï»Ýó³Õ³í³ñÙ³Ý ÑÙïáõÃÛáõÝÝ»ñÇ, ëåÇï³Ï Ó»éÝ³÷³ÛïÇ ÙÇçáóáí ï»Õ³ß³ñÅÙ³Ý ÑÙïáõÃÛáõÝÝ»ñÇ áõëáõóáõÙ ï»ëáÕáõÃÛ³Ý ËÝ¹ÇñÝ»ñáí Ñ³ßÙ³Ý¹³ÙáõÃÛáõÝ áõÝ»óáÕ (ãï»ëÝáÕ) ³ÝÓ³Ýó</t>
  </si>
  <si>
    <t>Ìñ³·ñÇ ß³Ñ³éáõÝ»ñÇ ÃÇíÁ Ñ³ßÙ³Ý¹³ÙáõÃÛáõÝ áõÝ»óáÕ ³ÝÓ³Ýó ÃíÇ Ù»ç 6.7%</t>
  </si>
  <si>
    <t xml:space="preserve">ÊÝ³ÙùÇ Ï³ñÇù áõÝ»óáÕ 18 ï³ñÇÝ Éñ³ó³Í ³ÝÓ³Ýó` Çñ»Ýó ·Ý³Ñ³éí³Í  ³ÝÑ³ï³Ï³Ý  ëáóÇ³É³Ï³Ý Ï³ñÇùÝ»ñÇÝ Ñ³Ù³å³ï³ëË³Ý ËÝ³ÙùÇ Í³é³ÛáõÃÛáõÝÝ»ñÇ ïñ³Ù³¹ñáõÙ
</t>
  </si>
  <si>
    <t>ÊÝ³ÙùÇ Ï³ñÇù áõÝ»óáÕ 18 ï³ñÇÝ Éñ³ó³Í ³ÝÓ³Ýó  ïñ³Ù³¹ñíáÕ ËÝ³ÙùÇ Í³é³ÛáõÃÛáõÝ Ý»ñÇ áñ³ÏÇ µ³ñ»É³íáõÙ, ïáÏáë</t>
  </si>
  <si>
    <t>Ø³ïáõóíáÕ ËÝ³ÙùÇ Í³é³ÛáõÃ ÛáõÝÝ»ñÇ Ñ³Ù³å³ï³ëË³ÝáõÃÛáõÝÁ ß³Ñ³éáõÝ»ñÇ ·Ý³Ñ³ïí³Í ëáóÇ³É³Ï³Ý ³ÝÑ³ï³Ï³Ý Ï³ñÇùÝ»ñÇÝ, ïáÏáë</t>
  </si>
  <si>
    <t>2023թ</t>
  </si>
  <si>
    <t>1.ÐÐ 2019 Ã.  ÷»ïñí³ñÇ 8-Ç N65-² áñáßÙ³Ùµ Ñ³ëï³ï í³Í՝ Ï³é³í³ñáõÃÛ³Ý Íñ³·ñÇ 4.2 µ³ÅÝÇ  3-ñ¹ å³ñµ»ñáõÃÛáõÝ,                                       2.ÐÐ Ï³é³í³ñáõÃÛ³Ý 2019 Ã. Ù³ÛÇëÇ 16-Ç N 650-È áñáßÙ³Ý N 1 Ñ³í»Éí³ÍÇ 2-ñ¹ Ï»ï.</t>
  </si>
  <si>
    <t xml:space="preserve"> ÐÐ ³ßË³ï³ÝùÇ ¨ ëáóÇ³É³Ï³Ý Ñ³ñó»ñÇ Ý³Ë³ñ³ñáõÃÛáõÝ ¨ Ð³ÛÏ³Ï³Ý Î³ñÙÇñ Ë³ãÇ ÁÝÏ»ñáõÃÛáõÝ</t>
  </si>
  <si>
    <t xml:space="preserve"> ÞáõñçûñÛ³ ËÝ³ÙùÇ Ñ³ëï³ïáõÃÛáõÝÝ»ñáõÙ ËÝ³ÙíáÕ ï³ñ»óÝ»ñÇ ¨ Ñ³ßÙ³Ý¹³ÙáõÃÛáõÝ áõÝ»óáÕ 18 ï³ñÇÝ Éñ³ó³Í ³ÝÓ³Ýó (ËÝ³ÙíáÕÝ»ñÇ) ÃÇí, Ù³ñ¹ , այդ թվում</t>
  </si>
  <si>
    <t xml:space="preserve">ÊÝ³ÙùÇ Í³é³ÛáõÃÛáõÝÝ»ñ ëï³óáÕ ï³ñ»ó ¨ Ñ³ßÙ³Ý¹³ÙáõÃÛáõÝ áõÝ»óáÕ ³ÝÓ³Ýó ·áÑáõÝ³ÏáõÃÛ³Ý ³ëïÇ×³ÝÁ, ïáÏáë </t>
  </si>
  <si>
    <t xml:space="preserve">ÐÐ Ù³ñ½»ñáõÙ ¨ ºñ¨³Ý ù³Õ³ùáõÙ ï³ñ»óÝ»ñÇÝ ¨ Ñ³ßÙ³Ý¹³ÙáõÃÛáõÝ áõÝ»óáÕ ³ÝÓ³Ýó ïÝ³ÛÇÝ ËÝ³ÙùÇ ïñ³Ù³¹ñáõÙ՝ Ï»Ýó³Õ³ÛÇÝ ëå³ë³ñÏáõÙ, ëáóÇ³É-Ñá·»µ³Ý³Ï³Ý û·ÝáõÃÛáõÝ,  µÅßÏ³Ï³Ý û·ÝáõÃÛáõÝ ¨ ëå³ë³ñÏáõÙ ¨ ËáñÑñ¹³ïí³Ï³Ý û·ÝáõÃÛáõÝ՝ ·Ý³Ñ³ïí³Í ëáóÇ³É³Ï³Ý Ï³ñÇùÝ»ñÇÝ Ñ³Ù³å³ï³ëË³Ý </t>
  </si>
  <si>
    <t xml:space="preserve"> ÐÐ Ù³ñ½»ñáõÙ ¨ ºñ¨³Ý ù³Õ³ùáõÙ ï³ñ»óÝ»ñÇÝ ¨ Ñ³ßÙ³Ý¹³ÙáõÃÛáõÝ áõÝ»óáÕ ³ÝÓ³Ýó ëáóÇ³É³Ï³Ý  Í³é³ÛáõÃÛáõÝÝ»ñÇ ïñ³Ù³¹ñáõÙ ëáóÇ³É³Ï³Ý Ñá·³ÍáõÃÛ³Ý  ó»ñ»Ï³ÛÇÝ Ï»ÝïñáÝÝ»ñáõÙ </t>
  </si>
  <si>
    <t>¶ÝáõÙÝ»ñÇ ·áñÍÁÝÃ³óáí ÙñóáõÛÃáõÙ Ñ³ÕÃ³Í Ï³½Ù³Ï»ñåáõÃÛáõÝ</t>
  </si>
  <si>
    <t xml:space="preserve">ò»ñ»Ï³ÛÇÝ Ï»ÝïñáÝÝ»ñáõÙ ï³ñ»óÝ»ñÇÝ ¨ Ñ³ßÙ³Ý¹³ÙáõÃÛáõÝ áõÝ»óáÕ ³ÝÓ³Ýó ïñ³Ù³¹ñíáÕ Í³é³ÛáõÃÛáõÝÝ»ñÇ Ñ³Ù³å³ï³ëË³ÝáõÃÛáõÝÁ ë³ÑÙ³Ýí³Í ã³÷áñáßÇãÝ»ñÇÝ , ïáÏáë </t>
  </si>
  <si>
    <t>ÊÝ³ÙùÇ Í³é³ÛáõÃÛáõÝÝ»ñ ëï³óáÕ ï³ñ»ó ¨ Ñ³ßÙ³Ý¹³ÙáõÃÛáõÝ áõÝ»óáÕ ³ÝÓ³Ýó ·áÑáõÝ³ÏáõÃÛ³Ý ³ëïÇ×³ÝÁ, ïáÏáë</t>
  </si>
  <si>
    <t xml:space="preserve"> ò»ñ»Ï³ÛÇÝ Ï»ÝïñáÝÝ»ñáõÙ ëå³ë³ñÏíáÕ ³ÝÓ³Ýó (ËÝ³ÙíáÕÝ»ñÇ) ÃÇí, Ù³ñ¹, ³Û¹ ÃíáõÙ` </t>
  </si>
  <si>
    <t>²ÝûÃ¨³Ý Ù³ñ¹Ï³Ýó Å³Ù³Ý³Ï³íáñ Ï³ó³ñ³Ýáí, Ï»Ýë³å³ÑáíÙ³Ý Ñ³Ù³ñ ³ÝÑñ³Å»ßï ³ÛÉ å³ÛÙ³ÝÝ»ñáí, ëáóÇ³É-Ñá·»µ³Ý³Ï³Ý û·ÝáõÃÛ³Ùµ, ³é³çÇÝ µÅßÏ³Ï³Ý û·ÝáõÃÛ³Ùµ ¨ ËáñÑñ¹³ïíáõÃÛ³Ùµ ³å³ÑáíáõÙ ³å³ÑáíáõÙ</t>
  </si>
  <si>
    <t xml:space="preserve">²ÝûÃ¨³Ý Ù³ñ¹Ï³Ýó Å³Ù³Ý³Ï³íáñ Ï³ó³ñ³ÝáõÙ ïñ³Ù³¹ñíáÕ  Í³é³ÛáõÃÛáõÝÝ»ñÇ Ñ³Ù³å³ï³ëË³ÝáõÃÛáõÝÁ ë³ÑÙ³Ýí³Í ã³÷³ÝÇßÝ»ñÇÝ, ïáÏáë </t>
  </si>
  <si>
    <t xml:space="preserve"> Ð³ïáõÏ ËÙµ»ñÇÝ ¹³ëí³Í áñáß³ÏÇ Ï³ï»·áñÇ³ÛÇ ³ÝÓ³Ýó Ï³Ñ³íáñí³Í Ï³ó³ñ³Ýáí ³å³ÑáíáõÙ ¨ ³é³çÇÝ µÅßÏ³Ï³Ý û·ÝáõÃÛ³Ý ïñ³Ù³¹ñáõÙ </t>
  </si>
  <si>
    <t xml:space="preserve">ºñ¨³Ý ù³Õ³ùáõÙ Ñá·»Ï³Ý ³éáÕçáõÃÛ³Ý ËÝ¹ÇñÝ»ñ áõÝ»óáÕ ³ÝÓ³Ýó ïÝ³ÛÇÝ ËÝ³ÙùÇ ïñ³Ù³¹ñáõÙ՝ Ï»Ýó³Õ³ÛÇÝ ëå³ë³ñÏáõÙ, ëáóÇ³É-Ñá·»µ³Ý³Ï³Ý û·ÝáõÃÛáõÝ,  µÅßÏ³Ï³Ý û·ÝáõÃÛáõÝ ¨ ëå³ë³ñÏáõÙ ¨ ËáñÑñ¹³ïí³Ï³Ý û·ÝáõÃÛáõÝ՝ ·Ý³Ñ³ïí³Í ëáóÇ³É³Ï³Ý Ï³ñÇùÝ»ñÇÝ Ñ³Ù³å³ï³ëË³Ý </t>
  </si>
  <si>
    <t>Հá·»Ï³Ý ³éáÕçáõÃÛ³Ý ËÝ¹ÇñÝ»ñ áõÝ»óáÕ՝ ïÝ³ÛÇÝ ËÝ³ÙùÇ Í³é³ÛáõÃÛáõÝÝ»ñ ëï³óáÕ ³ÝÓ³Ýó ÃÇíÁ</t>
  </si>
  <si>
    <t xml:space="preserve"> ¶áñÍ³½áõñÏÝ»ñÇ ¨ ³ßË³ï³ÝùÇó ³½³ïÙ³Ý éÇëÏ áõÝ»óáÕ՝  ÇÝãå»ë Ý³¨ ³½³ï³½ñÏÙ³Ý Ó¨áí å³ïÇÅÁ Ïñ»Éáõ ³í³ñïÇÝ ÙÇÝã¨ í»ó ³ÙÇë ÙÝ³ó³Í ³ßË³ï³Ýù ÷ÝïñáÕ ³ÝÓ³Ýó Ù³ëÝ³·Çï³Ï³Ý áõëáõóÙ³Ý Ï³½Ù³Ï»ñåáõÙ ÙÇÝã¨ 5 ³ÙÇë ï¨áÕáõÃÛ³Ùµ</t>
  </si>
  <si>
    <t xml:space="preserve"> 12 </t>
  </si>
  <si>
    <t xml:space="preserve">Î³ÛáõÝ ¨ Å³Ù³Ý³Ï³íáñ ½µ³Õí³ÍáõÃÛ³Ý ³å³ÑáíáõÙ </t>
  </si>
  <si>
    <t>1088. ¼µ³Õí³ÍáõÃÛ³Ý Íñ³·Çñ</t>
  </si>
  <si>
    <t>2019Ã.-Ç ÷»ïñí³ñÇ 8-Ç ÐÐ Ï³é³í³ñáõÃÛ³Ý N 65-² áñáßÙ³Ùµ Ñ³ëï³ïí³Í  2019-2023 ÃÃ. ÐÐ Ï³é³í³ñáõÃÛ³Ý ÑÝ·³ÙÛ³ Íñ³·ñÇ 4.2 »ÝÃ³Ï»ï: ¼µ³½í³ÍáõÃÛ³Ý áÉáñïÁ Ï³ñ·³íáñáÕ Ï³ñ¨áñ³·áõÛÝ Ýå³ï³ÏÝ»ñÝ »Ý` µÝ³ÏãáõÃÛ³Ý ³Õù³ï Ë³íÇ ßñç³ÝáõÙ ÏñÃáõÃÛ³Ý ¨ ³ßË³ï³ÝùÇ ù³ç³É»ñáõÙÁ, ·áñÍ³ñ³ñáõÃÛáõÝÁ ËÃ³ÝáÕ Íñ³·ñ»ñÇ Çñ³Ï³Ý³óáõÙÁ, ½µ³Õí³ÍáõÃÛ³Ý Ï³ñ·³íáñÙ³Ý å»ï³Ï³Ý Íñ³·ñ»ñÇ Ñ³ëó»³Ï³ÝáõÃÛ³Ý µ³ñÓñ³óáõÙÁ, Ýáñ Íñ³·ñ»ñÇ Ý»ñ¹ñáõÙÁ` Ýå³ï³Ï³áõÕÕí³Í ³ßË³ï³ßáõÏ³Ý »ñÇï³ë³ñ¹Ý»ñÇ, Ñ³ßÙ³Ý¹³ÙáõÃÛáõÝ áõÝ»óáÕ ³ÝÓ³Ýó, Ï³Ý³Ýó ÙñóáõÝ³ÏáõÃÛ³Ý µ³ñÓñ³óÙ³ÝÁ, ÏñÃáõÃÛáõÝ-³ßË³ï³ßáõÏ³» ÷áË³éÝãáõÃÛáõÝÝ»ñÇ ËÃ³ÝÙ³ÝÁ, ³éÏ³ Ã³÷áõñ ³ßË³ï³ï»Õ»ñÇ Ñ³Ù³ÉñÙ³ÝÁ:</t>
  </si>
  <si>
    <t>¶áñÍ³½áõñÏÝ»ñÇ ¨ ³ßË³ï³ÝùÇó ³½³ïÙ³Ý éÇëÏ áõÝ»óáÕ,  ÇÝãå»ë Ý³¨ ³½³ï³½ñÏÙ³Ý Ó¨áí å³ïÇÅÁ Ïñ»Éáõ ³í³ñïÇÝ ÙÇÝã¨ í»ó ³ÙÇë ÙÝ³ó³Í ³ßË³ï³Ýù ÷ÝïñáÕ ³ÝÓ³Ýó Ù³ëÝ³·Çï³Ï³Ý áõëáõóÙ³Ý Ï³½Ù³Ï»ñåáõÙ ÙÇÝã¨ 5 ³ÙÇë ï¨áÕáõÃÛ³Ùµ</t>
  </si>
  <si>
    <t>Ìñ³·ñ»ñáõÙ ÁÝ¹·ñÏí³ÍÝ»ñÇ ÃÇí, Ù³ñ¹« ³Û¹ ÃíáõÙª</t>
  </si>
  <si>
    <t>Ø³ëÝ³·Çï³Ï³Ý áõëáõóÙ³Ý ï¨áÕáõÃÛáõÝ, ³ÙÇë</t>
  </si>
  <si>
    <t>Ñ³ßÙ³Ý¹³ÙáõÃÛáõÝ áõÝ»óáÕ ³ÝÓ³Ýó ÃÇíÁ</t>
  </si>
  <si>
    <t>Ð³ë³ñ³Ï³Ï³Ý ³ßË³ï³ÝùÝ»ñÇ Íñ³·ñ»ñÇ ÃÇí, Ñ³ï</t>
  </si>
  <si>
    <t>Ð³ë³ñ³Ï³Ï³Ý ³ßË³ï³ÝùÝ»ñÇ Íñ³·ñ»ñÇ ³é³í»É³·áõÛÝ ï¨áÕáõÃÛáõÝ, ³ÙÇë</t>
  </si>
  <si>
    <t>Ìñ³·ñÇ ß³Ñ³éáõÝ»ñÇ ÃÇí, Ù³ñ¹</t>
  </si>
  <si>
    <t>ÆÝùÝ³½µ³Õí³ÍáõÃÛ³Ùµ ³å³Ñáíí³Í ³ÝÓ³Ýó ÃÇí, ³Û¹ ÃíáõÙ</t>
  </si>
  <si>
    <t>²ßË³ï³ÝùÇ ÁÝ¹áõÝí³Í ³ßË³ï³ßáõÏ³ÛáõÙ ³ÝÙñóáõÝ³Ï, Ñ³ßÙ³Ý¹³ÙáõÃÛáõÝ áõÝ»óáÕ ³ÝÓÇÝù, ³Û¹ ÃíáõÙ</t>
  </si>
  <si>
    <t>áõÕ»ÏóáÕ ³ÝÓ³Ýó ÃÇí, Ù³ñ¹</t>
  </si>
  <si>
    <t xml:space="preserve">¶áñÍ³ïáõÇÝ ³ç³ÏóáõÃÛ³Ý ïñ³Ù³¹ñÙ³Ý ï¨áÕáõÃÛáõÝÁ, ³ÙÇë </t>
  </si>
  <si>
    <t xml:space="preserve">àõÕ»ÏóáÕ ³ÝÓÇÝ ³ç³ÏóáõÃÛ³Ý ïñ³Ù³¹ñÙ³Ý ï¨áÕáõÃÛáõÝÁ, ³ÙÇë </t>
  </si>
  <si>
    <t>²ÛÉ í³Ûñ ·áñÍáõÕí³Í ·áñÍ³½áõñÏÝ»ñÇ ÃÇí</t>
  </si>
  <si>
    <t xml:space="preserve"> Ñ³ßÙ³Ý¹³ÙáõÃÛáõÝ áõÝ»óáÕ ³ÝÓ³Ýó ÃÇíÁ</t>
  </si>
  <si>
    <t>Ìñ³·ñ»ñÇ ÃÇí, Ñ³ï</t>
  </si>
  <si>
    <t>Ìñ³·ñ»ñáõÙ Ý»ñ³éí³Í ³ÝÓ³Ýó ÃÇí, Ù³ñ¹</t>
  </si>
  <si>
    <t>Ìñ³·ñÇ ³é³í»É³·áõÛÝ ï¨áÕáõÃÛáõÝÁ, ûñ</t>
  </si>
  <si>
    <t>Ìñ³·ñáõÙ ÁÝ¹·ñÏí³ÍÝ»ñÇ ÃÇí, ³Û¹ ÃíáõÙ</t>
  </si>
  <si>
    <t>Ìñ³·ñÇ ï¨áÕáõÃÛáõÝÁ, ³ÙÇë</t>
  </si>
  <si>
    <t>Ìñ³·ñ»ñÇáõÙ ÁÝ¹·ñÏí³Í ³ÝÓ³Ýó ÃÇí, Ñ³ï, ³Û¹ ÃíáõÙ՝</t>
  </si>
  <si>
    <t xml:space="preserve">ÎÇÝ </t>
  </si>
  <si>
    <t>îÕ³Ù³ñ¹</t>
  </si>
  <si>
    <t>Ð³ë³ñ³Ï³Ï³Ý ³ßË³ï³ÝùÝ»ñÇ Íñ³·ñ»ñÇ ÙÇçÇÝ ï¨áÕáõÃÛáõÝ, ³ÙÇë</t>
  </si>
  <si>
    <t xml:space="preserve">Ìñ³·ñ»ñÇ ÃÇíÁ, ³Û¹ ÃíáõÙ՝ </t>
  </si>
  <si>
    <t xml:space="preserve"> 9 </t>
  </si>
  <si>
    <t xml:space="preserve"> 2 </t>
  </si>
  <si>
    <t xml:space="preserve"> 140 </t>
  </si>
  <si>
    <t xml:space="preserve"> 300 </t>
  </si>
  <si>
    <t xml:space="preserve"> 14 </t>
  </si>
  <si>
    <t xml:space="preserve"> 6 </t>
  </si>
  <si>
    <t xml:space="preserve"> 6699 </t>
  </si>
  <si>
    <t xml:space="preserve"> 2087 </t>
  </si>
  <si>
    <t xml:space="preserve"> 60 </t>
  </si>
  <si>
    <t xml:space="preserve"> 100 </t>
  </si>
  <si>
    <t xml:space="preserve"> 3500 </t>
  </si>
  <si>
    <t xml:space="preserve"> 1400 </t>
  </si>
  <si>
    <t xml:space="preserve"> 1-5 </t>
  </si>
  <si>
    <t xml:space="preserve"> 1-5</t>
  </si>
  <si>
    <t>1-5</t>
  </si>
  <si>
    <t xml:space="preserve"> 57 </t>
  </si>
  <si>
    <t>îáõÝ³Ûó»ñÇ ÃÇíÁ</t>
  </si>
  <si>
    <t xml:space="preserve"> Üáï³ñÝ»ñÇ ¹»åá½Çï³ÛÇÝ Ñ³ßÇíÝ»ñÇÝ ÷áË³ÝóíáÕ ÙÇ³íáñÇ ÃÇí </t>
  </si>
  <si>
    <t xml:space="preserve"> 230 </t>
  </si>
  <si>
    <t xml:space="preserve"> 227 </t>
  </si>
  <si>
    <t xml:space="preserve"> 0 </t>
  </si>
  <si>
    <t xml:space="preserve"> Î³éáõóÙ³Ý »ÝÃ³Ï³ ûµÛ»ÏïÝ»ñÇ ÃÇíÁ, Ñ³ï </t>
  </si>
  <si>
    <t xml:space="preserve"> Þ³Ñ³éáõÝ»ñÇ ÃÇíÁ, ÁÝï³ÝÇù </t>
  </si>
  <si>
    <t xml:space="preserve"> Ü³Ë³·Í³Ñ»ï³½áï³Ï³Ý ÷³ëï³ÃÕÃ»ñÇ ÃÇí, Ñ³ï </t>
  </si>
  <si>
    <t xml:space="preserve">  êáóÇ³É³Ï³Ý ¹»åùÇ í³ñÙ³Ý Í³é³ÛáõÃÛ³Ý Ó»éùµ»ñáõÙ (ï»Õ³÷áËí»É ¿ 1117,11006 )</t>
  </si>
  <si>
    <t xml:space="preserve"> Ð³Ù³ÛÝù³ÛÇÝ »ÝÃ³Ï³ÛáõÃÛ³Ý ëáóÇ³É³Ï³Ý Í³é³ÛáõÃÛáõÝÝ»ñÇ ÏáÕÙÇó ëáóÇ³É³Ï³Ý ³ç³ÏóáõÃÛ³Ý ù³Õ³ù³Ï³ÝáõÃÛ³Ý Çñ³Ï³Ý³óÙ³Ý ³å³ÑáíáõÙ (ï»Õ³÷áËí»É ¿ 1117,11005 )</t>
  </si>
  <si>
    <t xml:space="preserve">ÊÝ³ÙùÇ Í³é³ÛáõÃÛáõÝÝ»ñ ëï³óáÕÝ»ñÇ Ãí³ù³Ý³ÏáõÙ  ËÝ³ÙùÇ ³ÛÉÁÝïñ³Ý ù³ÛÇÝ Í³é³ÛáõÃ ÛáõÝÝ»ñ ëï³óáÕÝ»ñÇ ÁÝ·ñÏí³ÍáõÃ Û³Ý Ù³Ï³ñ¹³ÏÇ µ³ñÓñ³óáõÙ, ïáÏáë  </t>
  </si>
  <si>
    <t xml:space="preserve"> 80000 </t>
  </si>
  <si>
    <t xml:space="preserve"> 1 </t>
  </si>
  <si>
    <t xml:space="preserve"> Î»Ýë³Ãáß³Ï³ÛÇÝ Ñ³Ù³Ï³ñ·Ç Ñ³Ýñ³ÛÇÝ Çñ³½»ÏÙ³Ý ³ßË³ï³ÝùÝ»ñ (î»Õ³÷áËí»É ¿՝ 1117.11007)</t>
  </si>
  <si>
    <t>1005   ä ³ñ·¨³í×³ñÝ»ñ ¨ å³ïíáí×³ñÝ»ñ</t>
  </si>
  <si>
    <t>ä»ï³Ï³Ý Ñá·³ÍáõÃÛ³Ý ¹ñë¨áñáõÙ՝ ³é³ÝÓÇÝ Ï³ï»·áñÇ³ÛÇ ù³Õ³ù³óÇÝ»ñÇÝ ¨ Ýñ³Ýó ÁÝï³ÝÇùÝ»ñÇÝ ëáóÇ³É³Ï³Ý »ñ³ßËÇùÝ»ñÇ ïñ³Ù³¹ñáõÙ</t>
  </si>
  <si>
    <t>Ùß³Ïí³Í ã¿</t>
  </si>
  <si>
    <t>ÐÐ Ï³é³í³ñáõÃÛ³Ý Íñ³·ñÇ 4.2-ñ¹ Ù³ë ( Ý³Ëáñ¹ Å³Ù³Ý³Ï³Ñ³ïí³ÍáõÙ ³ñÓ³Ý³·ñí³Í ÅáÕáíñ¹³·ñ³Ï³Ý Çñ³íÇ×³ÏÇ ½³ñ·³óÙ³Ý µ³ó³ë³Ï³Ý ÙÇïáõÙÝ»ñÁ Ù»ÕÙ»Éáõ Ýå³ï³Ïáí Ùß³Ïí»Éáõ ¨ ÏÛ³ÝùÇ »Ý Ïáãí»Éáõ ÍÝ»ÉÇáõÃÛ³Ý Ëñ³ËáõëÙ³Ý, »ñÇï³ë³ñ¹ ¨ »ñ»Ë³Ý»ñ áõÝ»óáÕ ÁÝï³ÝÇùÝ»ñÇ ³ç³ÏóáõÃÛ³Ý Ýáñ Íñ³·ñ»ñ, áñáÝó ßñç³Ý³ÏÝ»ñáõÙ, Áëï ³ÝÑñ³Å»ßïáõÃÛ³Ý, Ïí»ñ³Ý³Ûí»Ý Ý³¨ ·áñÍáÕ Íñ³·ñ»ñÁ)</t>
  </si>
  <si>
    <t xml:space="preserve"> ²ßË³ï³Ýù³ÛÇÝ ÙÇçÇÝ Ï»Ýë³Ãáß³ÏÁ Ýí³½³·áõÛÝ ëå³éáÕ³Ï³Ý ½³ÙµÛáõÕÇ ³ñÅ»ùÇ ÝÏ³ïÙ³Ùµ, ïáÏáë (ÙÇçÇÝ Ï»Ýë³Ãáß³Ï/³Õù³ïáõÃÛ³Ý í»ñÇÝ ß»Ù)* </t>
  </si>
  <si>
    <t>ß³ñáõÝ³Ï³Ï³Ý</t>
  </si>
  <si>
    <t xml:space="preserve"> ²ßË³ï³Ýù³ÛÇÝ ÙÇçÇÝ Ï»Ýë³Ãáß³ÏÁ </t>
  </si>
  <si>
    <t xml:space="preserve"> Ì»ñáõÃÛ³Ý, Ñ³ßÙ³Ý¹³ÙáõÃÛ³Ý, Ï»ñ³ÏñáÕÇÝ ÏáñóÝ»Éáõ ¹»åùáõÙ Ýå³ëïÝ»ñÇ ÙÇçÇÝ Ù»ÍáõÃÛáõÝ, ¹ñ³Ù </t>
  </si>
  <si>
    <t xml:space="preserve"> Ì³Ûñ³Ñ»Õ ³Õù³ïáõÃÛ³Ý ·ÍÇó ó³Íñ Ýå³ëï ëï³óáÕÝ»ñÇ Ãí³ù³Ý³Ï </t>
  </si>
  <si>
    <t xml:space="preserve">ØÇÝã¨ 18 ï³ñ»Ï³Ý ³é³Ýó ÍÝáÕ³Ï³Ý ËÝ³ÙùÇ ÙÝ³ó³Í »ñ»Ë³Ý»ñÇ ßáõñçûñÛ³ ËÝ³ÙùÇ Ï³½Ù³Ï»ñåáõÙ՝ ³å³Ñáí»Éáí Ýñ³Ýó ¹³ëïÇ³ñ³ÏáõÃÛ³ÝÁ, ýÇ½ÇÏ³Ï³Ý ¨ Ùï³íáñ ½³ñ·³óáõÙÁ,  Çñ³íáõÝùÝ»ñÇ ¨ ß³Ñ»ñÇ å³ßïå³ÝáõÃÛáõÝÁ ¨ Ï³åÁ Ï»Ýë³µ³Ý³Ï³Ý ÁÝï³ÝÇùÝ»ñÇ Ñ»ï </t>
  </si>
  <si>
    <t xml:space="preserve"> ´Ý³ÏãáõÃÛ³Ý ëáóÇ³É³Ï³Ý å³ßïå³ÝáõÃÛ³Ý ÁÝ¹Ñ³Ýáõñ ïÇåÇ ¨ Ñ³ïáõÏ /Ù³ëÝ³·Çï³óí³Í Ñ³ëï³ïáõÃÛáõÝÝ»ñáõÙ ËÝ³ÙíáÕ »ñ»Ë³Ý»ñÇ ÃÇí, »ñ»Ë³,      ³Û¹ ÃíáõÙ՝</t>
  </si>
  <si>
    <t xml:space="preserve">³ÕçÇÏ </t>
  </si>
  <si>
    <t xml:space="preserve"> ïÕ³</t>
  </si>
  <si>
    <t xml:space="preserve"> ºñ»Ë³Ý»ñÇ ëáóÇ³É³Ï³Ý ½³ñ·³óÙ³Ý ³ÝÑ³ï³Ï³Ý Íñ³·ñ»ñáí ³å³Ñáíí³ÍáõÃÛáõÝÁ, ïáÏáë </t>
  </si>
  <si>
    <t>ÐÐ »ñ»Ë³Ý»ñÇ ßáõñçûñÛ³ ËÝ³Ùù ¨ å³ßïå³ÝáõÃÛáõÝ Çñ³Ï³Ý³óÝáÕ Ñ³ëï³ïáõÃÛáõÝÝ»ñáõÙ ËÝ³ÙíáÕ ¨ Ñ³ëï³ïáõÃÛáõÝáõÙ Ñ³ÛïÝí»Éáõ éÇëÏÇ ËÙµáõÙ ·ïÝíáÕ »ñ»Ë³Ý»ñÇ ÁÝï³ÝÇù í»ñ³¹³ñÓÝ»Éáõ ¨ ÙáõïùÁ Ñ³ëï³ïáõÃÛáõÝÝ»ñ Ï³ÝË³ñ·»É»Éáõ Í³é³ÛáõÃÛáõÝÝ»ñ</t>
  </si>
  <si>
    <t xml:space="preserve"> ÐÐ »ñ»Ë³Ý»ñÇ ËÝ³Ùù ¨ å³ßïå³ÝáõÃÛáõÝ Çñ³Ï³Ý³óÝáÕ Ñ³ëï³ïáõÃÛáõÝÝ»ñáõÙ ËÝ³ÙíáÕ »ñ»Ë³Ý»ñÇÝ Ï»Ýë³µ³Ý³Ï³Ý ÁÝï³ÝÇù í»ñ³¹³ñÓÝ»Éáõ՝ ÇÝãå»ë Ý³¨ Ýñ³Ýó ÙáõïùÁ ë³ÑÙ³Ý³÷³Ï»Éáõ Ñ»ï Ï³åí³Í  Çñ³½»ÏÙ³Ý ³ßË³ï³ÝùÝ»ñÇ Çñ³Ï³Ý³óáõÙ ¨ Íñ³·ñÇ Ï³é³í³ñáõÙ
</t>
  </si>
  <si>
    <t xml:space="preserve"> ÎÛ³ÝùÇ ¹Åí³ñÇÝ Çñ³íÇ×³ÏáõÙ Ñ³ÛïÝí³Í 3-18 ï³ñ»Ï³Ý ³é³Ýó ÍÝáÕ³Ï³Ý ËÝ³ÙùÇ ÙÝ³ó³Í »ñ»Ë³Ý»ñÇ ßáõñçûñÛ³ ËÝ³ÙùÇ Ï³½Ù³Ï»ñáõÙ ÙÇÝã¨ Ýñ³Ýó ÝÏ³ïÙ³Ùµ ËÝ³Ù³Ï³É՝ há·³µ³ñÓáõ Ýß³Ý³Ï»ÉÁ, ÇëÏ ¹ñ³ ³ÝÑÝ³ñÇÝáõÃÛ³Ý ¹»åùáõÙ` ßáõñçûñÛ³ ËÝ³ÙùÇ Ñ³ëï³ïáõÃÛáõÝÝ»ñ ï»Õ³íáñ»ÉÁ </t>
  </si>
  <si>
    <t>Ö·Ý³Å³Ù³ÛÇÝ Ï»ÝïñáÝÝ»ñÇ ÃÇíÁ, Ñ³ï</t>
  </si>
  <si>
    <t xml:space="preserve">Î»Ýë³µ³Ý³Ï³Ý Ï³Ù ûñÇÝ³Ï³Ý Ý»ñÏ³Û³óáõóãÇ ÁÝï³ÝÇù í»ñ³ÙÇ³íáñÙ³Ý áñáßáõÙ Ï³Û³óÝ»Éáõ Ñ³Ù³ñ ·Ý³Ñ³ïáõÙ ³Ýó³Í »ñ»Ë³Ý»ñÇ ÃÇíÁ, »ñ»Ë³ </t>
  </si>
  <si>
    <t>ÀÝï³ÝÇùÝ»ñÇ Ñ»ï í»ñ³ÙÇ³íáñí³Í »ñ»Ë³Ý»ñÇ Ù³ëÝ³µ³ÅÇÝÁ, áõÙ í»ñ³ÙÇ³íáñ»Éáõó Ñ»ïá Ùßï³¹Çï³ñÏáõÙ ¿ ëáó ³ßË³ïáÕÁ, ïáÏáë</t>
  </si>
  <si>
    <t>ì»ñ³ÙÇ³íáñÙ³Ý ßñç³ÝáõÙ å»ï³Ï³Ý ³ç³ÏóáõÃÛáõÝ ëï³óáÕ »ñ»Ë³Ý»ñÇ/ ÁÝï³ÝÇùÝ»ñÇ ÃÇíÁ, Ñ³ï</t>
  </si>
  <si>
    <t>Î»Ýë³µ³Ý³Ï³Ý ÁÝï³ÝÇùÝ»ñÇ Ñ»ï í»ñ³ÙÇ³íáñí³Í »ñ»Ë³Ý»ñÇ Ù³ëÝ³µ³ÅÇÝÁ, ïáÏáë</t>
  </si>
  <si>
    <t xml:space="preserve">Ì³é³ÛáõÃÛ³Ý ï¨áÕáõÃÛáõÝÁ, ³ÙÇë </t>
  </si>
  <si>
    <t>Ä³Ù³Ý³Ï³íáñ ËÝ³ÙùÇ Ñ³ëï³ïáõÃÛáõÝáõÙ ËÝ³ÙíáÕ »ñ»Ë³Ý»ñÇ ÃÇí, »ñ»Ë³</t>
  </si>
  <si>
    <t>ÎÛ³ÝùÇ ¹Åí³ñÇÝ Çñ³íÇ×³ÏáõÙ Ñ³ÛïÝí³Í Ï³Ù Ñ³ßÙ³Ý¹³ÙáõÃÛáõÝ áõÝ»óáÕ 3-18 ï³ñ»Ï³Ý »ñ»Ë³Ý»ñÇ ó»ñ»Ï³ÛÇÝ ËÝ³ÙùÇ, ¹³ëïÇ³ñ³ÏáõÃÛ³Ý, áõëÙ³Ý, ýÇ½ÇÏ³Ï³Ý ¨ Ùï³íáñ ½³ñ·³óÙ³ÝÁ Ýå³ëïáÕ å³ÛÙ³ÝÝ»ñÇ ³å³ÑáíáõÙ, ÇÝãå»ë Ý³¨ ÁÝï³Ý»Ï³Ý µéÝáõÃÛ³Ý »ÝÃ³ñÏí³Í ³ÝÓ³Ýó ³ç³ÏóáõÃÛáõÝ</t>
  </si>
  <si>
    <t xml:space="preserve"> Âñ³ýÇùÇÝ·Ç ¨ ß³Ñ³·áñÍÙ³Ý, ë»é³Ï³Ý µéÝáõÃÛ³Ý »ÝÃ³ñÏí³Í ³ÝÓ³Ýó ëáóÇ³ÉÑá·»µ³Ý³Ï³Ý í»ñ³Ï³Ý·ÝáÕ³Ï³Ý Í³é³ÛáõÃÛáõÝÝ»ñ</t>
  </si>
  <si>
    <t xml:space="preserve"> Âñ³ýÇùÇÝ·Ç ¨ ß³Ñ³·áñÍÙ³Ý՝ µéÝáõÃÛ³Ý »ÝÃ³ñÏí³Í ³ÝÓ³Ýó /ÏÇÝ ïÕ³Ù³ñ¹/ å³ßïå³ÝáõÃÛáõÝ ¨ Ýñ³Ýó Ù³ïã»ÉÇ՝ µ³½Ù³ÏáÕÙ³ÝÇ áõ ûå»ñ³ïÇí ³ç³ÏóáõÃÛ³Ý Ï³½Ù³Ï»ñåáõÙ </t>
  </si>
  <si>
    <t xml:space="preserve">Þ³Ñ³éáõÝ»ñÇ ÃÇí,Ù³ñ¹  ³Û¹ ÃíáõÙ  </t>
  </si>
  <si>
    <t xml:space="preserve">ÏÇÝ   </t>
  </si>
  <si>
    <t>ö³ëï³óÇ Í³é³ÛáõÃÛáõÝ ëï³ó³Í ³ÝÓ³Ýó ¨ Í³é³ÛáõÃÛáõÝ ëï³Ý³Éáõ Çñ³íáõÝù áõÝ»óáÕ ³ÝÓ³Ýó  Ñ³ñ³µ»ñ³ÏóáõÃÛáõÝ, ïáÏáë</t>
  </si>
  <si>
    <t>êáóÇ³É-Ñáգ»µ³Ý³Ï³Ý í»ñ³Ï³ÝգÝáÕ³Ï³Ý Í³é³ÛáõÃÛ³Ý Ñ³Ù³å³ï³ëË³ÝáõÃÛáõÝÁ ë³ÑÙ³Ýí³Í ã³÷áñáßÇãÝ»ñÇÝ, ïáÏáë</t>
  </si>
  <si>
    <t xml:space="preserve">Ì³é³ÛáõÃÛáõÝÝ»ñÇ áñ³ÏÇ í»ñ³µ»ñÛ³É ¹ñ³Ï³Ý Ï³ñÍÇù ³ñï³Ñ³Ûï³Í ß³Ñ³éáõÝ»ñ,  ïáÏáëë,        ³Û¹ ÃíáõÙ    </t>
  </si>
  <si>
    <t xml:space="preserve"> Ì³é³ÛáõÃÛ³Ý  ³é³í»É³·áõÛÝ ï¨áÕáõÃÛáõÝÁ, ³ÙÇë </t>
  </si>
  <si>
    <t xml:space="preserve"> ÀÝï³ÝÇùáõÙ µéÝáõÃÛ³Ý »ÝÃ³ñÏí³Í ³ÝÓ³Ýó ³å³ëï³ñ³ÝÇ Í³é³ÛáõÃÛáõÝÝ»ñ»ñ </t>
  </si>
  <si>
    <t xml:space="preserve">ö³ëï³óÇ Í³é³ÛáõÃÛáõÝ ëï³ó³Í ³ÝÓ³Ýó ¨ Í³é³ÛáõÃÛáõÝ ëï³Ý³Éáõ Çñ³íáõÝù áõÝ»óáÕ ³ÝÓ³Ýó  Ñ³ñ³µ»ñ³ÏóáõÃÛáõÝÁ, ïáÏáë   </t>
  </si>
  <si>
    <t xml:space="preserve">Ì³é³ÛáõÃÛáõÝÝ»ñÇ áñ³ÏÇ í»ñ³µ»ñÛ³É ¹ñ³Ï³Ý Ï³ñÍÇù ³ñï³Ñ³Ûï³Í ß³Ñ³éáõÝ»ñ,  ïáÏáë,        ³Û¹ ÃíáõÙ    </t>
  </si>
  <si>
    <t xml:space="preserve">Ì³é³ÛáõÃÛáõÝÝ»ñÇ Ù³ïáõóáõÙ </t>
  </si>
  <si>
    <t xml:space="preserve"> ÀÝï³ÝÇùáõÙ µéÝáõÃÛ³Ý »ÝÃ³ñÏí³Í ³ÝÓ³Ýó ³ç³ÏóáõÃÛ³Ý Ï»ÝïñáÝÝ»ñÇ Í³é³ÛáõÃÛáõÝÝ»ñ</t>
  </si>
  <si>
    <t xml:space="preserve"> ÀÝï³ÝÇùáõÙ µéÝáõÃÛ³Ý »ÝÃ³ñÏí³Í ³ÝÓ³Ýó /ÏÇÝ ïÕ³Ù³ñ¹/ «ÀÝï³ÝÇùáõÙ µéÝáõÃÛ³Ý Ï³ÝË³ñ·»ÉÙ³Ý, ÁÝï³ÝÇùáõÙ µéÝáõÃÛ³Ý »ÝÃ³ñÏí³Í ³ÝÓ³Ýó å³ßïå³ÝáõÃÛ³Ý ¨ ÁÝï³ÝÇùáõÙ Ñ³Ù»ñ³ßËáõÃÛ³Ý í»ñ³Ï³Ý·ÝÙ³Ý Ù³ëÇÝ»  ÐÐ ûñ»ÝùÇ 19-ñ¹ Ñá¹í³ÍÇ å³Ñ³ÝçÝ»ñÇÝ Ñ³Ù³å³ï³ëË³Ý Í³é³ÛáõÃÛáõÝÝ»ñÇ ïñ³Ù³¹ñáõÙ</t>
  </si>
  <si>
    <t xml:space="preserve">ºñ»Ë³Ý»ñÇÝ ËÝ³ÙùÇ ó»ñ»Ï³ÛÇÝ Í³é³ÛáõÃÛáõÝÝ»ñÇ ïñ³Ù³¹ñáõÙ </t>
  </si>
  <si>
    <t>ÎÛ³ÝùÇ ¹Åí³ñÇÝ Çñ³íÇ×³ÏáõÙ Ñ³ÛïÝí³Í, Ñ³ßÙ³Ý¹áõÃÛáõÝ áõÝ»óáÕ »ñ»Ë³Ý»ñÇÝ ó»ñ»Ï³ÛÇÝ ËÝ³ÙùÇ Í³é³ÛáõÃÛáõÝÝ»ñÇ ïñ³Ù³¹ñáõÙ՝ ëáóÇ³É-Ñá·»µ³Ý³Ï³Ý, Ù³ÝÏ³í³ñÅ³Ï³Ý, í»ñ³Ï³Ý·ÝáÕ³Ï³Ý Í³é³ÛáõÃÛáõÝÝ»ñÇ ïñ³Ù³¹ñÙ³Ý, ÏñÃ³Ï³Ý Ï³ñáÕáõÃÛáõÝÝ»ñÇ ½³ñ·³óÙ³Ý, ÇÝãå»ë Ý³¨ »ñ»Ë³Ý»ñÇ ßáõñçûñÛ³ Ñ³ëï³ïáõÃÛáõÝÝ»ñ ÙáõïùÇ Ï³ÝË³ñ·»ÉÙ³Ý ÙÇçáóáí</t>
  </si>
  <si>
    <t>îñ³Ù³¹ñí³Í Í³é³ÛáõÃÛ³Ý Ñ³Ù³å³ï³ëË³ÝáõÃÛáõÝÁ ë³ÑÙ³Ýí³Í ã³÷áñáßÇãÝ»ñÇÝ /ïáÏáë/</t>
  </si>
  <si>
    <t xml:space="preserve">Þ³Ñ³éáõÝ»ñÇ ÃÇí,Ù³ñ¹   </t>
  </si>
  <si>
    <t xml:space="preserve">êáóÇ³É³Ï³Ý Ñá·³ÍáõÃÛ³Ý ó»ñ»Ï³ÛÇÝ Ï»ÝïñáÝÝ»ñÇ ÃÇíÁ, Ñ³ï  </t>
  </si>
  <si>
    <t xml:space="preserve">ºñ»Ë³Ý»ñÇ՝ ëáóÇ³É³Ï³Ý ½³ñ·³óÙ³Ý ³ÝÑ³ï³Ï³Ý Íñ³·ñ»ñáí ³å³Ñáíí³ÍáõÃÛáõÝÁ, ïáÏáë </t>
  </si>
  <si>
    <t xml:space="preserve"> ºñ»Ë³Ý»ñÇ ËÝ³ÙùÇ ßáõñçûñÛ³ Ñ³ëï³ïáõÃÛáõÝÝ»ñ ÙáõïùÁ  Ï³ÝË³ñ·»Éí³Í »ñ»Ë³Ý»ñÇ ÃÇíÁ՝ ó»ñ»Ï³ÛÇÝ ËÝ³ÙùÇ Ñ³ëï³ïáõÃÛ³Ý »ñ»Ë³Ý»ñÇ Ãí³ù³Ý³ÏáõÙ, ïáÏáë </t>
  </si>
  <si>
    <t xml:space="preserve">ºñ»Ë³Ý»ñÇ ßáõñçûñÛ³ ËÝ³ÙùÇ µÝ³ÏãáõÃÛ³Ý ëáóÇ³É³Ï³Ý å³ßïå³ÝáõÃÛ³Ý Ñ³ëï³ïáõÃÛáõÝÝ»ñáõÙ ËÝ³ÙíáÕ ¹åñáóáõÙ ëáíáñáÕ »ñ»Ë³Ý»ñÇÝ ¹ñ³Ù³Ï³Ý ³ç³ÏóáõÃÛ³Ý ïñ³Ù³¹ñáõÙ </t>
  </si>
  <si>
    <t xml:space="preserve">ÐÐ ³ßË³ï³ÝùÇ ¨ ëáóÇ³É³Ï³Ý Ñ³ñó»ñÇ Ý³Ë³ñ³ñáõÃÛ³Ý »ÝÃ³Ï³ÛáõÃÛ³Ý »ñ»Ë³Ý»ñÇ ßáõñçûñÛ³ ËÝ³ÙùÇ µÝ³ÏãáõÃÛ³Ý ëáóÇ³É³Ï³Ý å³ßïå³ÝáõÃÛ³Ý Ñ³ëï³ïáõÃÛáõÝÝ»ñáõÙ ËÝ³ÙíáÕ ¨ ¹åñáóáõÙ ëáíáñáÕ »ñ»Ë³Ý»ñÇ Ñ³Ù³ñ ³ÝÓÝ³Ï³Ý Ù³Ýñ Í³Ëë»ñÇ Ñ³Ù³ñ ¹ñ³Ù³Ï³Ý ÙÇçáóÝ»ñÇ ïñ³Ù³¹ñáõÙ  </t>
  </si>
  <si>
    <t xml:space="preserve">ºñ»Ë³Ý»ñÇ ßáõñçûñÛ³ ËÝ³ÙùÇ µÝ³ÏãáõÃÛ³Ý ëáóÇ³É³Ï³Ý å³ßïå³ÝáõÃÛ³Ý Ñ³ëï³ïáõÃÛáõÝÝ»ñáõÙ  ËÝ³ÙíáÕ  ¹åñáóáõÙ  ëáíáñáÕ »ñ»Ë³Ý»ñ </t>
  </si>
  <si>
    <t>ºñ»Ë³Ý»ñÇ ßáõñçûñÛ³ ËÝ³ÙùÇ µÝ³ÏãáõÃÛ³Ý ëáóÇ³É³Ï³Ý å³ßïå³ÝáõÃÛ³Ý Ñ³ëï³ïáõÃÛáõÝÝ»ñáõÙ ËÝ³ÙíáÕ՝¹åñáóáõÙ ëáíáñáÕ »ñ»Ë³Ý»ñÇ ÃÇí , »ñ»Ë³ ³Û¹ ÃíáõÙ</t>
  </si>
  <si>
    <t xml:space="preserve">¶áõÙ³ñÇ ïÝûñÇÝÙ³Ý ÑÙïáõÃÛáõÝÝ»ñ áõÝ»óáÕ »ñ»Ë³Ý»ñÇ ÃÇí, »ñ»Ë³, ³Û¹ ÃíáõÙ՝ </t>
  </si>
  <si>
    <t xml:space="preserve"> îñ³Ýëý»ñïÇ í×³ñÙ³Ý Ñ³×³Ë³Ï³ÝáõÃÛáõÝÁ,  ³Ý·³Ù</t>
  </si>
  <si>
    <t>ºñ»Ë³Ý»ñÇ ßáõñçûñÛ³ ËÝ³ÙùÇ µÝ³ÏãáõÃÛ³Ý ëáóÇ³É³Ï³Ý å³ßïå³ÝáõÃÛ³Ý Ñ³ëï³ïáõÃÛáõÝÝ»ñáõÙ ËÝ³ÙíáÕ »ñ»Ë³Ý»ñÇÝ Ï»Ýë³µ³Ý³Ï³Ý ÁÝï³ÝÇùÝ»ñ í»ñ³¹³ñÓÝ»Éáõ Ñ»ï Ï³åí³Í` ÁÝï³ÝÇùÝ»ñÇÝ µÝ³Çñ³ÛÇÝ û·ÝáõÃÛ³Ý ÷³Ã»ÃÇ ïñ³Ù³¹ñáõÙ</t>
  </si>
  <si>
    <t xml:space="preserve">ºñ»Ë³Ý»ñÇÝ ÁÝï³ÝÇù í»ñ³¹³ñÓÝ»Éáõ Ñ³Ù³ñ ÁÝï³ÝÇùÝ»ñÇ å³ÛÙ³Ý³Ï³Ý µ³ñ»Ýå³ëï ÉÇÝ»ÉÁ  (ÁÝï³ÝÇùÇ ëáóÇ³É-ïÝï»ë³Ï³Ý, µÝ³Ï³ñ³Ý³ÛÇÝ-Ï»Ýó³Õ³ÛÇÝ å³ÛÙ³ÝÝ»ñÁ ¨ µ³ñáÛ³Ñá·»µ³Ý³Ï³Ý ÙÃÝáÉáñïÁ) </t>
  </si>
  <si>
    <t xml:space="preserve">ºñ»Ë³Ý»ñÇ ßáõñçûñÛ³ ËÝ³ÙùÇ µÝ³ÏãáõÃÛ³Ý ëáóÇ³É³Ï³Ý å³ßïå³ÝáõÃÛ³Ý Ñ³ëï³ïáõÃÛáõÝÝ»ñÇ ßñç³Ý³í³ñïÝ»ñÇÝ ÙÇ³Ýí³· ¹ñ³Ù³Ï³Ý û·ÝáõÃÛ³Ý ïñ³Ù³¹ñáõÙ </t>
  </si>
  <si>
    <t xml:space="preserve">ºñ»Ë³Ý»ñÇ ßáõñçûñÛ³ ËÝ³ÙùÇ µÝ³ÏãáõÃÛ³Ý ëáóÇ³É³Ï³Ý å³ßïå³ÝáõÃÛ³Ý Ñ³ëï³ïáõÃÛáõÝÝ»ñÇ ßñç³Ý³í³ñï Ñ³Ý¹Çë³Ý³ÉÁ </t>
  </si>
  <si>
    <t xml:space="preserve">ÊÝ³Ù³ï³ñ ÁÝï³ÝÇùáõÙ »ñ»Ë³ÛÇ ËÝ³ÙùÇ ¨ ¹³ëïÇ³ñ³ÏáõÃÛ³Ý ³ç³ÏóáõÃÛ³Ý ïñ³Ù³¹ñáõÙ </t>
  </si>
  <si>
    <t xml:space="preserve">ºñ»Ë³Ý»ñÇ ßáõñçûñÛ³ ËÝ³ÙùÇ µÝ³ÏãáõÃÛ³Ý ëáóÇ³É³Ï³Ý å³ßïå³ÝáõÃÛ³Ý Ñ³ëï³ïáõÃÛáõÝÝ»ñáõÙ ËÝ³ÙíáÕ ³é³Ýó ÍÝáÕ³Ï³Ý ËÝ³ÙùÇ ÙÝ³ó³Í »ñ»Ë³Ý»ñÇ ËÝ³ÙùÇ ¨ ¹³ëïÇ³ñ³ÏáõÃÛ³Ý µ³ñ»Ýå³ëï å³ÛÙ³ÝÝ»ñÇ ëï»ÕÍáõÙ` Ýñ³Ýó ËÝ³Ù³ï³ñ ÁÝï³ÝÇùÝ»ñ ï»Õ³íáñ»Éáõ ÙÇçáóáí </t>
  </si>
  <si>
    <t>Ð³ßí³éí³Í ËÝ³Ù³ï³ñ ÍÝáÕ ¹³éÝ³É ó³ÝÏ³óáÕ ³ÝÓ³Ýó Ãí³ù³Ý³ÏÁ, ³ÝÓ</t>
  </si>
  <si>
    <t xml:space="preserve">ÊÝ³Ù³ï³ñ ÁÝï³ÝÇùÝ»ñáõÙ ËÝ³Ùù ëï³óáÕ »ñ»Ë³Ý»ñÇ ÃÇí,»ñ»Ë³ </t>
  </si>
  <si>
    <t>ÊÝ³Ù³ï³ñáõÃÛáõÝÇó ¹áõñë »Ï³Í »ñ»Ë³Ý»ñÇ Ãí³ù³Ý³ÏÁ, »ñ»Ë³</t>
  </si>
  <si>
    <t xml:space="preserve">¸ñ³Ù³Ï³Ý ÷áËÑ³ïáõóáõÙ ëï³ó³Í ß³Ñ³éáõÝ»ñÇ ÃÇí , Ù³ñ¹  ³Û¹ ÃíáõÙ  </t>
  </si>
  <si>
    <t>ö³ëï³óÇ ¹ñ³Ù³Ï³Ý ÷áËÑ³ïáõóáõÙ ëï³ó³Í ³ÝÓ³Ýó ¨ ¹ñ³Ù³Ï³Ý ÷áË³ïáõóáõÙ ëï³Ý³Éáõ Çñ³íáõÝù áõÝ»óáÕ ³ÝÓ³Ýó  Ñ³ñ³µ»ñ³ÏóáõÃÛáõÝÁ, ïáÏáë, ³Û¹ ÃíáõÙ</t>
  </si>
  <si>
    <t>¸ñ³Ù³Ï³Ý ÷áË³ïáõóÙ³Ý Ñ³Ù³å³ï³ëË³ÝáõÃÛáõÝÁ ë³ÑÙ³Ýí³Í ã³÷áñáßÇãÝ»ñÇÝ, /ïáÏáë</t>
  </si>
  <si>
    <t xml:space="preserve">Ì³é³ÛáõÃÛáõÝÝ»ñÇ áñ³ÏÇ í»ñ³µ»ñÛ³É ¹ñ³Ï³Ý Ï³ñÍÇù ³ñï³Ñ³Ûï³Í ß³Ñ³éáõÝ»Ç ÃÇíÁ, ïáÏáë,  ³Û¹ ÃíáõÙ    </t>
  </si>
  <si>
    <t xml:space="preserve"> îñ³Ýëý»ñïÇ í×³ñÙ³Ý Ñ³×³Ë³Ï³ÝáõÃÛáõÝÁ,   ³Ý·³Ù </t>
  </si>
  <si>
    <t>87,50</t>
  </si>
  <si>
    <t>ÀÝï³ÝÇùáõÙ µéÝáõÃÛ³Ý »ÝÃ³ñÏí³ÍÝ»ñÇÝ Å³Ù³Ý³Ï³íáñ ³ç³ÏóáõÃÛáõÝ</t>
  </si>
  <si>
    <t>ÀÝï³ÝÇùáõÙ µéÝáõÃÛ³Ý »ÝÃ³ñÏí³Í ³ÝÓ³Ýó ýÇÝ³Ýë³Ï³Ý ³ç³ÏóáõÃÛ³Ý ïñ³Ù³¹ñáõÙ ÐÐ Ï³é³í³ñáõÃÛ³Ý 2019 Ãí³Ï³ÝÇ Ù³ñïÇ 29-Ç N333-Ü áñáßÙ³Ùµ ë³ÑÙ³Ýí³Í ¹ñáõÛÃÝ»ñÇ å³Ñ³ÝçÝ»ñÇÝ Ñ³Ù³å³ï³ëË³Ý՝ ¿ áã ³í»ÉÇ, ù³Ý 150.0 Ñ³½. ¹ñ³ÙÇ ã³÷áí</t>
  </si>
  <si>
    <t>ÐÐ Ï³é³í³ñáõÃÛ³Ý 2019 Ãí³Ï³ÝÇ Ù³ñïÇ 29-Ç N333-Ü áñáßÙ³Ùµ ë³ÑÙ³Ýí³Í ¹ñáõÛÃÝ»ñÇ å³Ñ³ÝçÝ»ñÇÝ Ñ³Ù³å³ï³ëË³Ý</t>
  </si>
  <si>
    <t>Î»Ýë³µ³Ý³Ï³Ý ÁÝï³ÝÇù ï»Õ³÷áËí³Í ¨ Ñ³ëï³ïáõÃÛáõÝ ÙáõïùÁ Ï³ÝË³ñ·»Éí³Í »ñ»Ë³Ý»ñÇ ÁÝï³ÝÇùÝ»ñÇ µÝ³Çñ³ÛÇÝ û·ÝáõÃÛ³Ý ÷³Ã»ÃÇ ïñ³Ù³¹ñáõÙ  (ÑÇÝ ³ÝáõÝ՝ Î»Ýë³µ³Ý³Ï³Ý ÁÝï³ÝÇù ï»Õ³÷áËí³Í »ñ»Ë³Ý»ñÇ ÁÝï³ÝÇùÝ»ñÇÝ µÝ³Çñ³ÛÇÝ û·ÝáõÃÛ³Ý ÷³Ã»ÃÇ ïñ³Ù³¹ñáõÙ)</t>
  </si>
  <si>
    <t>ÞáõñçûñÛ³ ËÝ³ÙùÇ Ñ³ëï³ïáõÃÛáõÝÝ»ñÇó ¹áõñë »Ï³Í ¨ Ñ³ëï³ïáõÃÛáõÝÝ»ñ ÁÝ¹áõÝí³Í »ñ»Ë³Ý»ñÇ ÃíÇ Ñ³ñ³µ»ñ³ÏóáõÃÛáõÝÁ, ïáÏáë</t>
  </si>
  <si>
    <t>ÞáõñçûñÛ³ ËÝ³ÙùÇ Ñ³ëï³ïáõÃÛáõÝÝ»ñáõÙ ËÝ³Ùù ëï³óáÕ »ñ»Ë³Ý»ñÇ ÃíÇ ÝÏ³ïÙ³Ùµ ÁÝï³Ý»Ï³Ý ïÇåÇ ³ÛÉÁÝïñ³Ýù³ÛÇÝ ËÝ³Ùù ëï³óáÕ »ñ»Ë³Ý»ñÇ ÃíÇ Ñ³ñ³µ»ñ³ÏóáõÃÛáõÝÁ, ïáÏáë</t>
  </si>
  <si>
    <t>ä»ïáõÃÛ³Ý ÏáÕÙÇó å³ïíÇñ³Ïí³Í ÉÇ³½áñáõÃÛáõÝÝ»ñ Çñ³Ï³Ý³óÝáÕ  Ï³½Ù³Ï»ñåáõÃÛáõÝÝ»ñÇ ÙÇçáóáí »ñ»Ë³ÛÇÝ ¨ ÁÝï³ÝÇùÇÝ ³ç³ÏóáÕ ó»ñ»Ï³ÛÇÝ ËÝ³ÙùÇ  Ï»ÝïñáÝÝ»ñ áõÝ»óáÕ Ñ³Ù³ÛÝùÝ»ñÇ ÃíÇ ³í»É³óáõÙ, ³Ý·³Ù</t>
  </si>
  <si>
    <t>ÐÐ ï³ñ³Íù³ÛÇÝ Ï³é³í³ñÙ³Ý ¨ »ÝÃ³Ï³éáõóí³ÍùÝ»ñÇ Ý³Ë³ñ³ñáõÃÛáõÝ</t>
  </si>
  <si>
    <t>ÐÐ ¿ÏáÝáÙÇÏ³ÛÇ Ý³Ë³ñ³ñáõÃÛáõÝ</t>
  </si>
  <si>
    <t>ÐÐ ßñç³Ï³ ÙÇç³í³ÛñÇ Ý³Ë³ñ³ñáõÃÛáõÝ</t>
  </si>
  <si>
    <t>ÐÐ µ³ñÓñ ï»ËÝáÉá·Ç³Ï³Ý ³ñ¹ÛáõÝ³µ»ñáõÃÛ³Ý Ý³Ë³ñ³ñáõÃÛáõÝ</t>
  </si>
  <si>
    <t>ÐÐ Ï³¹³ëïñÇ ÏáÙÇï»</t>
  </si>
  <si>
    <t>ÐÐ ï³ñ³Íù³ÛÇÝ Ï³é³í³ñÙ³Ý ¨ »ÝÃ³Ï³éáõóí³ÍùÝ»ñÇ Ý³Ë³ñ³ñáõÃÛ³Ý çñ³ÛÇÝ ÏáÙÇï»</t>
  </si>
  <si>
    <t>ÐÐ ÏñÃáõÃÛ³Ý, ·ÇïáõÃÛ³Ý, Ùß³ÏáõÛÃÇ ¨ ëåáñïÇ Ý³Ë³ñ³ñáõÃÛ³Ý ·ÇïáõÃÛ³Ý ÏáÙÇï»</t>
  </si>
  <si>
    <t>ÐÐ ï³ñ³Íù³ÛÇÝ Ï³é³í³ñÙ³Ý ¨ »ÝÃ³Ï³éáõóí³ÍùÝ»ñÇ Ý³Ë³ñ³ñáõÃÛ³Ý ù³Õ³ù³óÇ³Ï³Ý ³íÇ³óÇ³ÛÇ ÏáÙÇï»</t>
  </si>
  <si>
    <t>ÐÐ ï³ñ³Íù³ÛÇÝ Ï³é³í³ñÙ³Ý ¨ »ÝÃ³Ï³éáõóí³ÍùÝ»ñÇ Ý³Ë³ñ³ñáõÃÛ³Ý å»ï³Ï³Ý ·áõÛùÇ Ï³é³í³ñÙ³Ý ÏáÙÇï»</t>
  </si>
  <si>
    <t>ÐÐ ï³ñ³Íù³ÛÇÝ Ï³é³í³ñÙ³Ý ¨ »ÝÃ³Ï³éáõóí³ÍùÝ»ñÇ Ý³Ë³ñ³ñáõÃÛ³Ý ÙÇ·ñ³óÇáÝ Í³é³ÛáõÃÛáõÝ</t>
  </si>
  <si>
    <t>ÐÐ ßñç³Ï³ ÙÇç³í³ÛñÇ Ý³Ë³ñ³ñáõÃÛ³Ý ³Ýï³é³ÛÇÝ ÏáÙÇï»</t>
  </si>
  <si>
    <t>ÐÐ ÏñÃáõÃÛ³Ý, ·ÇïáõÃÛ³Ý, Ùß³ÏáõÛÃÇ ¨ ëåáñïÇ Ý³Ë³ñ³ñáõÃÛáõÝ</t>
  </si>
  <si>
    <t>ÐÐ ì³Ûáó ՁáñÇ Ù³ñ½å»ï³ñ³Ý</t>
  </si>
  <si>
    <t>Ù³ëÝ³·Çï³Ï³Ý áõëáõóáõÙ ³Ýó³Í Ñ³ßÙ³Ý¹³ÙáõÃÛáõÝ áõÝ»óáÕ ³ÝÓ³Ýó ÃÇí, Ù³ñ¹</t>
  </si>
  <si>
    <t xml:space="preserve">Ø³ëÝ³·Çï³Ï³Ý áõëáõóÙ³Ý Íñ³·ñ»ñÇ Ñ³Ù³å³ï³ëË³ÝáõÃÛáõÝÝ ³ßË³ï³ßáõÏ³ÛáõÙ å³Ñ³Ýç³ñÏ áõÝ»óáÕ ³ßË³ï³ï»Õ»ñÇÝ, ïáÏáë </t>
  </si>
  <si>
    <t xml:space="preserve">Þ³Ñ³éáõÝ»ñÇ ·áÑáõÝ³ÏáõÃÛ³Ý Ù³Ï³ñ¹³ÏÁ, ïáÏáë </t>
  </si>
  <si>
    <t>áõëáõóáõÙ ³Ýó³Í Ñ³ßÙ³Ý¹³ÙáõÃÛáõÝ áõÝ»óáÕ ³ÝÓ³Ýó ÃÇíÁ</t>
  </si>
  <si>
    <t>àõëáõóáõÙ ³ÝóÝ»Éáõó Ñ»ïá Ó»éÝ³ñÏ³ïÇñ³Ï³Ý ·áñÍáõÝ»áõÃÛáõÝ ëÏë³Í ß³Ñ³éáõÝ»ñÇ ÃÇíÁ áõëáõóáõÙ ³Ýó³Í ß³Ñ³éáõÝ»ñÇ ÁÝ¹Ñ³Ýáõñ ÃíáõÙ, ïáÏáë</t>
  </si>
  <si>
    <t>Þ³Ñ³éáõÝ»ñÇ ·áÑáõÝ³ÏáõÃÛ³Ý Ù³Ï³ñ¹³ÏÁ, ïáÏáë</t>
  </si>
  <si>
    <t>Ð³ë³ñ³Ï³Ï³Ý ³ßË³ï³ÝùÝ»ñÇ Íñ³·ñ»ñáõÙ ÁÝ¹·ñÏí³Í ·áñÍ³½áõñÏÝ»ñÇ ÃÇí, Ù³ñ¹, ³Û¹ ÃíáõÙ՝</t>
  </si>
  <si>
    <t>¶áñÍ³ïáõÇ Ùáï ³ßË³ï³Ýù³ÛÇÝ åñ³ÏïÇÏ³ ³Ýó³Í ·áñÍ³½áõñÏÝ»ñÇ ÃÇí, Ù³ñ¹, ³Û¹ ÃíáõÙ՝</t>
  </si>
  <si>
    <t xml:space="preserve">²ßË³ï³Ýù³ÛÇÝ åñ³ÏïÇÏ³ ³Ýó³Í Ñ³ßÙ³Ý¹³ÙáõÃÛáõÝ áõÝ»óáÕ ³ÝÓ³Ýó ÃÇí, Ù³ñ¹ </t>
  </si>
  <si>
    <t>²ßË³ï³Ýù³ÛÇÝ åñ³ÏïÇÏ³ÛÇ ï¨áÕáõÃÛáõÝÁ, ³ÙÇë</t>
  </si>
  <si>
    <t>´Ý³ÏãáõÃÛ³Ý ëáóÇ³É³Ï³Ý å³ßïå³ÝáõÃÛ³Ý Ñ³ëï³ïáõÃÛáõÝÝ»ñÇ ßñç³Ý³í³ñïÝ»ñÇ, ëáóÇ³É³Ï³Ý µÝ³Ï³ñ³Ý³ÛÇÝ ýáÝ¹Ç Ñ»ñÃ³óáõó³ÏáõÙ Ñ³ßí³éí³Í ÁÝï³ÝÇùÝ»ñÇ Ñ³Ù³ñ µÝ³Ï³ñ³ÝÝ»ñÇ í³ñÓ³Ï³ÉáõÃÛáõÝ (´Ý³ÏãáõÃÛ³Ý ëáóÇ³É³Ï³Ý å³ßïå³ÝáõÃÛ³Ý Ñ³ëï³ïáõÃÛáõÝÝ»ñÇ ßñç³Ý³í³ñïÝ»ñÇ Ñ³Ù³ñ µÝ³Ï³ñ³ÝÝ»ñÇ í³ñÓ³Ï³ÉáõÃÛáõÝ)</t>
  </si>
  <si>
    <t xml:space="preserve"> ´Ý³ÏãáõÃÛ³Ý ëáóÇ³É³Ï³Ý å³ßïå³ÝáõÃÛ³Ý Ñ³ëï³ïáõÃÛáõÝÝ»ñÇ ßñç³Ý³í³ñïÝ»ñÇÝ, ÇÝãå»ë Ý³¨ áóÇ³É³Ï³Ý µÝ³Ï³ñ³Ý³ÛÇÝ ýáÝ¹Ç Ñ»ñÃ³óáõó³ÏáõÙ Ñ³ßí³éí³Í, ë³Ï³ÛÝ  ëáóÇ³É³Ï³Ý Ï³ó³ñ³ÝÝ»ñáõÙ µÝ³ÏíÉáõ ÑÝ³ñ³íáñáõÃÛáõÝ ãáõÝ»óáÕ ÁÝï³ÝÇùÝ»ñÇÝ µÝ³Ï³ñ³ÝÝ»ñÇ í³ñÓ³Ï³ÉáõÃÛ³Ý í×³ñÝ»ñÇ ïñ³Ù³¹ñáõÙ</t>
  </si>
  <si>
    <t>²Ùë³Ï³Ý í³ñÓ³í×³ñÇ ã³÷Á,  Ñ³½. ¹ñ³Ù</t>
  </si>
  <si>
    <t xml:space="preserve"> Øï³íáñ ËÝ¹ÇñÝ»ñ áõÝ»óáÕ ³ÝÓ³Ýó ßáõñçûñÛ³ ËÝ³ÙùÇ Í³é³ÛáõÃÛáõÝÝ»ñ (ï»Õ³÷áËí»É ¿ 1160, 11010)
</t>
  </si>
  <si>
    <t xml:space="preserve"> Ðá·»Ï³Ý ³éáÕçáõÃÛ³Ý ËÝ¹ÇñÝ»ñ áõÝ»óáÕ ³ÝÓ³Ýó ßáõñçûñÛ³  ËÝ³ÙùÇ  Í³é³ÛáõÃÛáõÝÝ»ñ (ï»Õ³÷áËí»É ¿ 1160, 11011)</t>
  </si>
  <si>
    <t xml:space="preserve"> Øï³íáñ ËÝ¹ÇñÝ»ñ áõÝ»óáÕ ³ÝÓ³Ýó ßáõñçûñÛ³ ËÝ³ÙùÇ Í³é³ÛáõÃÛáõÝÝ»ñ Ñ³Ù³ÛÝù³Ñ»Ýù ÷áùñ ËÙµ³ÛÇÝ ïÝ»ñáõÙ (1032.11008.Øï³íáñ ËÝ¹ÇñÝ»ñ áõÝ»óáÕ ³ÝÓ³Ýó ßáõñçûñÛ³ ËÝ³ÙùÇ Í³é³ÛáõÃÛáõÝÝ»ñ )</t>
  </si>
  <si>
    <t xml:space="preserve"> Øï³íáñ ËÝ¹ÇñÝ»ñ  áõÝ»óáÕ ³ÝÓ³Ýó ßáõñçûñÛ³ ËÝ³ÙùÇ ¨ ëáóÇ³É-Ñá·»µ³Ý³Ï³Ý í»ñ³Ï³Ý·ÝÙ³Ý Í³é³ÛáõÃÛáõÝÝ»ñÇ ïñ³Ù³¹ñáõÙ</t>
  </si>
  <si>
    <t xml:space="preserve"> Ðá·»Ï³Ý ³éáÕçáõÃÛ³Ý ËÝ¹ÇñÝ»ñ áõÝ»óáÕ ³ÝÓ³Ýó ßáõñçûñÛ³  ËÝ³ÙùÇ  Í³é³ÛáõÃÛáõÝÝ»ñ   Ñ³Ù³ÛÝù³Ñ»Ýù ÷áùñ ËÙµ³ÛÇÝ ïÝ»ñáõÙ (1032.11009.Ðá·»Ï³Ý ³éáÕçáõÃÛ³Ý ËÝ¹ÇñÝ»ñ áõÝ»óáÕ ³ÝÓ³Ýó ßáõñçûñÛ³ ËÝ³ÙùÇ Í³é³ÛáõÃÛáõÝÝ»ñÇ ïñ³Ù³¹ñáõÙ) </t>
  </si>
  <si>
    <t xml:space="preserve"> Ðá·»Ï³Ý ³éáÕçáõÃÛ³Ý ËÝ¹ÇñÝ»ñ áõÝ»óáÕ ³ÝÓ³Ýó ßáõñçûñÛ³ ËÝ³ÙùÇ Í³é³ÛáõÃÛáõÝÝ»ñÇ ïñ³Ù³¹ñáõÙ</t>
  </si>
  <si>
    <t>Øï³íáñ ËÝ¹ÇñÝ»ñ  áõÝ»óáÕ ³ÝÓ³Ýó ßáõñçûñÛ³ ËÝ³ÙùÇ ¨ ëáóÇ³É-Ñá·»µ³Ý³Ï³Ý í»ñ³Ï³Ý·ÝÙ³Ý Í³é³ÛáõÃÛáõÝÝ»ñÇ ïñ³Ù³¹ñáõÙ</t>
  </si>
  <si>
    <t xml:space="preserve"> êå³ë³ñÏíáÕ ³ÝÓ³Ýó (ËÝ³ÙíáÕÝ»ñÇ) ÃÇí, Ù³ñ `³Û¹ ÃíáõÙ</t>
  </si>
  <si>
    <t>Ðá·»Ï³Ý ³éáÕçáõÃÛ³Ý ËÝ¹ÇñÝ»ñ áõÝ»óáÕ ³ÝÓ³Ýó ßáõñçûñÛ³ ËÝ³ÙùÇ Í³é³ÛáõÃÛáõÝÝ»ñÇ ïñ³Ù³¹ñáõÙ</t>
  </si>
  <si>
    <t xml:space="preserve"> êå³ë³ñÏíáÕ ³ÝÓ³Ýó (ËÝ³ÙíáÕÝ»ñÇ) ÃÇí, ³Û¹ ÃíáõÙ՝</t>
  </si>
  <si>
    <t>´Ý³ÏãáõÃÛ³Ý ëáóÇ³É³Ï³Ý å³ßïå³ÝáõÃÛ³Ý Ñ³ëï³ïáõÃÛáõÝÝ»ñÇ ßñç³Ý³í³ñïÝ»ñÇ ëáóÇ³É³Ï³Ý µÝ³Ï³ñ³Ý³ÛÇÝ ýáÝ¹Ç Ñ»ñÃ³óáõó³ÏáõÙ Ñ³ßí³éí³Í ÁÝï³ÝÇùÝ»ñ</t>
  </si>
  <si>
    <t xml:space="preserve"> Øï³íáñ ¨ ýÇ½ÇÏ³Ï³Ý ë³ÑÙ³Ý³÷³ÏáõÙÝ»ñ áõÝ»óáÕ ³ÝÓ³Ýó ßáõñçûñÛ³ ËÝ³ÙùÇ ¨ ëáóÇ³É-Ñá·»µ³Ý³Ï³Ý í»ñ³Ï³Ý·ÝÙ³Ý Í³é³ÛáõÃÛáõÝÝ»ñÇ ïñ³Ù³¹ñáõÙ</t>
  </si>
  <si>
    <r>
      <rPr>
        <sz val="10"/>
        <rFont val="Arial LatArm"/>
        <family val="2"/>
      </rPr>
      <t xml:space="preserve"> ÐÐ »ñ»Ë³Ý»ñÇ ËÝ³Ùù ¨ å³ßïå³ÝáõÃÛáõÝ Çñ³Ï³Ý³óÝáÕ Ñ³ëï³ïáõÃÛáõÝÝ»ñáõÙ ËÝ³ÙíáÕ »ñ»Ë³Ý»ñÇÝ Ï»Ýë³µ³Ý³Ï³Ý ÁÝï³ÝÇù í»ñ³¹³ñÓÝ»Éáõ՝ ÇÝãå»ë Ý³¨ Ýñ³Ýó ÙáõïùÁ ë³ÑÙ³Ý³÷³Ï»Éáõ Ñ»ï Ï³åí³Í  Çñ³½»ÏÙ³Ý ³ßË³ï³ÝùÝ»ñÇ Çñ³Ï³Ý³óáõÙ ¨ Íñ³·ñÇ Ï³é³í³ñáõÙ</t>
    </r>
    <r>
      <rPr>
        <i/>
        <sz val="10"/>
        <rFont val="Arial LatArm"/>
        <family val="2"/>
      </rPr>
      <t xml:space="preserve">
</t>
    </r>
  </si>
  <si>
    <t xml:space="preserve">2020Ã. ö³ëï³óÇ (Ñ³½. ¹ñ³Ù)    </t>
  </si>
  <si>
    <t xml:space="preserve">2021Ã. ëå³ëíáÕ (Ñ³½. ¹ñ³Ù) </t>
  </si>
  <si>
    <t>2022Ã 1-ÇÝ »é³ÙëÛ³Ï</t>
  </si>
  <si>
    <t>2022Ã 1-ÇÝ ÏÇë³ÙÛ³Ï</t>
  </si>
  <si>
    <t>2022Ã ÇÝÝ ³ÙÇë</t>
  </si>
  <si>
    <t>2024Ã ï³ñÇ                (Ñ³½. ¹ñ³Ù)</t>
  </si>
  <si>
    <t xml:space="preserve">Î³åÁ ÐÐ Ï³é³í³ñáõÃÛ³Ý Íñ³·ñáí  ¨ ÐÐ ·áñÍáÕ ³ÛÉ é³½Ù³í³ñ³Ï³Ý ÷³ëï³ÃÕÃ»ñáí ë³ÑÙ³Ýí³Í ÐÐ Ï³é³í³ñáõÃÛ³Ý ù³Õ³ù³Ï³ÝáõÃÛ³Ý Ýå³ï³ÏÝ»ñÇ ¨ ÃÇñ³ËÝ»ñÇ Ñ»ï </t>
  </si>
  <si>
    <t>Î³åÁ Ø²Î-Ç Ï³ÛáõÝ ½³ñ·³óÙ³Ý Ýå³ï³ÏÝ»ñÇ ¨ óáõó³ÝÇßÝ»ñÇ Ñ»ï</t>
  </si>
  <si>
    <t>Æñ³Ï³Ý³óíáÕ Ñ»ï³½áïáõÃÛáõÝÝ»ñÇ ÃÇí (Ñ³ï)</t>
  </si>
  <si>
    <t xml:space="preserve">êáóÇ³É³Ï³Ý å³ßïå³ÝáõÃÛ³Ý áÉáñïÇ í»ñ³å³ïñ³ïáõÙ ³Ýó³ÍÝ»ñÇ ÃÇí
</t>
  </si>
  <si>
    <t xml:space="preserve">êáóÇ³É³Ï³Ý å³ßïå³ÝáõÃÛ³Ý áÉáñïÇ ³ßË³ïáÕÝ»ñÇ í»ñ³å³ïñ³ëïáõÙÝ»ñÇ Ñ³Ù³ñ ï³ñ»Ï³Ý Ùß³Ïí³Í Ýáñ Íñ³·ñ»ñÇ ÃÇí (Ñ³ï)
</t>
  </si>
  <si>
    <t xml:space="preserve">ì»ñ³å³ïñ³ëïáõÙÝ»ñÇ Ñ³Ù³ñ ï³ñ»Ï³Ý í»ñ³Ý³Ûí³Í ·áñÍáÕ Íñ³·ñ»ñÇ ÃÇí (Ñ³ï)
</t>
  </si>
  <si>
    <t xml:space="preserve">ì»ñ³å³ïñ³ëïíáÕÝ»ñÇ ·áÑáõÝ³ÏáõÃÛ³Ý ·Ý³Ñ³ï³Ï³Ý 
</t>
  </si>
  <si>
    <t>ì»ñ³å³ïñ³ëïáõÙÝ»ñÇ Ñ³Ù³ñ ï³ñ»Ï³Ý Ùß³Ïí³Í Ù»Ãá¹³Ï³Ý ÝÛáõÃ»ñÇ ÃÇí (Ñ³ï)</t>
  </si>
  <si>
    <t xml:space="preserve">Øß³Ïí³Í Ù»Ãá¹³Ï³Ý áõÕ»óáõÛó»ñÇ ÃÇí (Ñ³ï)
</t>
  </si>
  <si>
    <t xml:space="preserve">Ø³ëÝ³·Çï³Ï³Ý ÏáÕÙÝáñáßÙ³Ý áõÕÕáõÃÛ³Ùµ áõëáõóáõÙ ³Ýó³Í Ù³ëÝ³·»ïÝ»ñÇ ÃÇí (Ñ³ï)
</t>
  </si>
  <si>
    <t>êáõå»ñíÇ½Ç³ÛÇ Í³é³ÛáõÃÛáõÝÝ»ñ ëï³ó³Í Ù³ëÝ³·»ïÝ»ñÇ ÃÇí (Ñ³ï)</t>
  </si>
  <si>
    <t>2020Ã. ÷³ëï³óÇ</t>
  </si>
  <si>
    <t xml:space="preserve">2021Ã ëå³ëíáÕ
</t>
  </si>
  <si>
    <t>2022Ã »é³ÙëÛ³Ï</t>
  </si>
  <si>
    <t>2022Ã ÏÇë³ÙÛ³Ï</t>
  </si>
  <si>
    <t xml:space="preserve">2022Ã ÇÝÝ ³ÙÇë
</t>
  </si>
  <si>
    <t xml:space="preserve">2022Ã ï³ñÇ
</t>
  </si>
  <si>
    <t>2024Ã</t>
  </si>
  <si>
    <t>Ø³ëÝ³·Çï³Ï³Ý áõëáõóÙ³Ý ¨ í»ñ³å³ïñ³ëïÙ³Ý ÙÇçáó³éáõÙÝ»ñÇó Ù³ëÝ³ÏÇóÝ»ñÇ ·áÑáõÝ³ÏáõÃÛ³Ý Ù³Ï³ñ¹³ÏÁ(%)</t>
  </si>
  <si>
    <t xml:space="preserve"> 17 </t>
  </si>
  <si>
    <t xml:space="preserve"> 3 </t>
  </si>
  <si>
    <t xml:space="preserve"> 1264 </t>
  </si>
  <si>
    <t xml:space="preserve"> 85 </t>
  </si>
  <si>
    <t xml:space="preserve"> Î³éáõóíáÕ, í»ñ³Ï³éáõóíáÕ Ï³Ù í»ñ³Ýáñá·íáÕ ûµÛ»ÏïÝ»ñÇ Ù³Ï»ñ»ë, ù.Ù. </t>
  </si>
  <si>
    <t xml:space="preserve"> 30 </t>
  </si>
  <si>
    <t>Üáñ Ó»éùµ»ñí³Í ë³ñù³íáñáõÙÝñÇ Ù³ëÝ³µ³ÅÇÝÁ ÁÝ¹Ñ³ÝáõñÇ Ù»ç</t>
  </si>
  <si>
    <t xml:space="preserve">î³ñ»óÝ»ñÇÝ, Ñ³ßÙ³Ý¹³ÙáõÃÛáõÝ áõÝ»óáÕ ³ÝÓ³Ýó ó»ñ»Ï³ÛÇÝ ËÝ³ÙùÇ Í³é³ÛáõÃÛáõÝÝ»ñ  </t>
  </si>
  <si>
    <t>î³ñ»óÝ»ñÇ ßáõñçûñÛ³ ËÝ³ÙùÇ ¨ ëáóÇ³É³Ï³Ý ëå³ë³ñÏÙ³Ý Çñ³Ï³Ý³óáõÙ</t>
  </si>
  <si>
    <t>Ð³ïáõÏ ËÙµ»ñÇÝ ¹³ëí³Í áñáß³ÏÇ Ï³ï»·áñÇ³ÛÇ ³ÝÓ³Ýó Ï³ó³ñ³Ýáí, Ï³ÑáõÛùáí ¨ ³é³çÇÝ µÅßÏ³Ï³Ý û·ÝáõÃÛ³Ý Í³é³ÛáõÃÛáõÝÝ»ñáí ³å³ÑáíáõÙ</t>
  </si>
  <si>
    <t xml:space="preserve"> îÝ³ÛÇÝ ËÝ³ÙùÇ Í³é³ÛáõÃÛáõÝÝ»ñ Ñá·»Ï³Ý ³éáÕçáõÃÛ³Ý ËÝ¹ÇñÝ»ñ áõÝ»óáÕ ³ÝÓ³Ýó Ñ³Ù³ñ_x000D_</t>
  </si>
  <si>
    <t xml:space="preserve"> îÝ³ÛÇÝ å³ÛÙ³ÝÝ»ñáõÙ ÙÇ³ÛÝ³Ï ï³ñ»óÝ»ñÇ ¨ Ñ³ßÙ³Ý¹³ÙÝ»ñÇ ËÝ³ÙùÇ ïñ³Ù³¹ñÙ³Ý ¨ ëáóÇ³É³Ï³Ý ëå³ë³ñÏÙ³Ý Ñ³Ù³å³ï³ëË³ÝáõÃÛáõÝÁ ë³ÑÙ³Ýí³Í Ýí³½³·áõÛÝ ã³÷áñáßÇãÝ»ñÇÝ (ÙáÝÇïáñÇÝ·Ç ¨ ·Ý³Ñ³ïÙ³Ý ³ñ¹ÛáõÝùÝ»ñ), ïáÏáë </t>
  </si>
  <si>
    <t xml:space="preserve"> ´Ý³ÏãáõÃÛ³Ý ëáó© å³ßïå³ÝáõÃÛ³Ý Ñ³ëï³ïáõÃÛáõÝÝ»ñáõÙ ï³ñ»óÝ»ñÇ ¨ Ñ³ßÙ³Ý¹³ÙáõÃÛáõÝ áõÝ»óáÕ 18 ï³ñÇÝ Éñ³ó³Í ³ÝÓ³Ýó ßáõñçûñÛ³ ËÝ³ÙùÇ՝ Çñ³í³Ï³Ý ËáñÑñ¹³ïíáõÃÛ³Ý՝ ëáóÇ³É-Ñá·»µ³Ý³Ï³Ý՝ µÅßÏ© û·ÝáõÃÛ³Ý՝  ³ßË³ï³Ýù³ÛÇÝ Ã»ñ³åÇ³ÛÇ ïñ³Ù³¹ñáõÙ ¨ ³½³ï Å³Ù³ÝóÇ Ï³½Ù³Ï»ñåáõÙ </t>
  </si>
  <si>
    <t>²ßË³ï³ÝùÇ ¨ ëáóÇ³É³Ï³Ý Ñ³ñó»ñÇ Ý³Ë³ñ³ñáõÃÛáõÝ ¨ ÙñóáõÛÃáõÙ Ñ³ÕÃ³Í Ï³½Ù³Ï»ñåáõÃÛáõÝÝ»ñ</t>
  </si>
  <si>
    <t xml:space="preserve"> Þ³Ñ³éáõÇ ¹ÇÙ»Éáõó Ñ»ïá ó»ñ»Ï³ÛÇÝ Ï»ÝïñáÝÝ»ñáõÙ Í³é³ÛáõÃÛáõÝÝ»ñÇ  ëï³óÙ³Ý ÙÇçÇÝ Å³ÙÏ»ï, ûñ </t>
  </si>
  <si>
    <t>-</t>
  </si>
  <si>
    <t>ºñ»Ë³Ý»ñÇ ËÝ³ÙùÇ ßáõñçûñÛ³ Í³é³ÛáõÃÛáõÝÝ»ñÇ Ï³éáõÛóÝ»ñáõÙ »ñ»Ë³Ý»ñÇ ÃíÇ Ýí³½áõÙ, ïáÏáë</t>
  </si>
  <si>
    <t>ò»ñ»Ï³ÛÇÝ ËÝ³ÙùÇ Í³é³ÛáõÃÛáõÝÝ»ñÇ Ù³ïáõóÙ³Ý Í³ÍÏáõÛÃÁ ÐÐ ï³ñ³ÍùáõÙ, ïáÏáë</t>
  </si>
  <si>
    <t xml:space="preserve">Øï³íáñ Ñ³ßÙ³Ý¹³ÙáõÃÛáõÝ áõÝ»óáÕ ³ÝÓ³Ýó ó»ñ»Ï³ÛÇÝ ëáóÇ³É-í»ñ³Ï³Ý·ÝáÕ³Ï³Ý Í³é³ÛáõÃÛáõÝÝ»ñ </t>
  </si>
  <si>
    <t xml:space="preserve">  Ð³ßÙ³Ý¹³ÙáõÃÛáõÝ áõÝ»óáÕ ³ÝÓ³Ýó ³ç³ÏóáÕ ÙÇçáóÝ»ñÇ í»ñ³Ýáñá·áõÙ </t>
  </si>
  <si>
    <t xml:space="preserve">Øï³íáñ ¨ Ñá·»Ï³Ý ËÝ¹ÇñÝ»ñáí  Ñ³ßÙ³Ý¹³ÙáõÃÛáõÝ áõÝ»óáÕ ³ÝÓ³Ýó ó»ñ»Ï³ÛÇÝ ëáóÇ³É-í»ñ³Ï³Ý·ÝáÕ³Ï³Ý Í³é³ÛáõÃÛáõÝÝ»ñ  </t>
  </si>
  <si>
    <t xml:space="preserve"> Ìñ³·ñ»ñÇ ¨ ß³Ñ³éáõÝ»ñÇ` ÐÐ ûñ»Ýë¹ñáõÃÛ³Ùµ ë³ÑÙ³Ýí³Í ÁÝïñáõÃÛ³Ý ã³÷³ÝÇßÝ»ñÇÝ Ñ³Ù³å³ï³ëË³ÝáõÃÛáõÝÁ, ïáÏáë 
</t>
  </si>
  <si>
    <t xml:space="preserve"> Þ³Ñ³éáõÝ»ñÇ ·áÑáõÝ³ÏáõÃÛ³Ý Ù³Ï³ñ¹³ÏÁ, ïáÏáë </t>
  </si>
  <si>
    <t xml:space="preserve"> ¸³ëÁÝÃ³óÝ»ñÇ ù³Ý³ÏÁ </t>
  </si>
  <si>
    <t xml:space="preserve"> Ø³ëÝ³·Çï³Ï³Ý áõëáõóáõÙÇó Ñ»ïá՝ Ù»Ï ï³ñí³ ÁÝÃ³óùáõÙ ½µ³Õí³ÍáõÃÛáõÝ Ó»éù µ»ñ³Í ³ÝÓ³Ýó Ù³ëÝ³µ³ÅÇÝÁ Íñ³·ñ»ñáõÙ  ÁÝ¹·ñÏí³ÍÝ»ñÇ ÁÝ¹Ñ³Ýáõñ ÃíáõÙ, ïáÏáë </t>
  </si>
  <si>
    <t xml:space="preserve"> Ìñ³·ñÇ ³ñ¹ÛáõÝùáõÙ Ù»Ï ï³ñí³ ÁÝÃ³óùáõÙ ½µ³Õí³ÍáõÃÛáõÝ Ó»éù µ»ñ³Í ³ÝÓ³Ýó Ù³ëÝ³µ³ÅÇÝÁ, ïáÏáë </t>
  </si>
  <si>
    <t>Ð³ßÙ³Ý¹³ÙáõÃÛáõÝ áõÝ»óáÕ ³ÝÓ³Ýó ÃÇíÁ, áñáÝó Ñ³Ù³ñ Çñ³Ï³Ý³óí»É ¿ ³ßË³ï³ï»ÕÇ Ñ³ñÙ³ñ»óáõÙ</t>
  </si>
  <si>
    <t xml:space="preserve">Ìñ³·ñÇ ³ñ¹ÛáõÝùáõÙ Ù»Ï ï³ñí³ ÁÝÃ³óùáõÙ ½µ³Õí³ÍáõÃÛáõÝ Ó»éù µ»ñ³Í ³ÝÓ³Ýó Ù³ëÝ³µ³ÅÇÝÁ ß³Ñ³éáõÝ»ñÇ ÁÝ¹Ñ³Ýáõñ ÃíáõÙ, ïáÏáë </t>
  </si>
  <si>
    <t>Ìñ³·ñáõÙ ÁÝ¹·ñÏí³Í ³ÝÓ³Ýó ï»ë³Ï³ñ³ñ ÏßÇéÁ ï³ñí³ ÁÝÃ³óùáõÙ  ·áñÍ³½áõñÏÇ Ï³ñ·³íÇ×³Ï ëï³ó³Í ³ÝÓ³Ýó Ãí³ù³Ý³ÏáõÙ, ïáÏáë</t>
  </si>
  <si>
    <t>êáóÇ³É³Ï³Ý µÝ³Ï³ñ³Ý³ÛÇÝ ýáÝ¹áõÙ Ý»ñ³éí³Í Ï³éáõÛóÝ»ñáõÙ µÝ³ÏíáÕ  ³ÝÓ³Ýó (ÁÝï³ÝÇùÝ»ñÇ)  ÃÇí</t>
  </si>
  <si>
    <t xml:space="preserve">ÁÝï³ÝÇùáõÙ 3 ³Ýã³÷³Ñ³ë »ñ»Ë³ áõÝ»óáÕ՝ ËÝ³ÙùÇ  Ýå³ëï ëï³Ý³Éáõ Çñ³íáõÝù áõÝ»óáÕÝ»ñÇ Ãí³ù³Ý³ÏÁ, ÙÇçÇÝ ³Ùë³Ï³Ý </t>
  </si>
  <si>
    <t>ÁÝï³ÝÇùáõÙ 3 ³Ýã³÷³Ñ³ë »ñ»Ë³ áõÝ»óáÕ µáÉáñ ÍÝáÕÝ»ñÁ</t>
  </si>
  <si>
    <t xml:space="preserve">ºñÏ³ñ³ÙÛ³ Í³é³ÛáõÃÛ³Ý »Ýë³Ãáß³Ï³éáõÝ»ñÇ ÃÇí, Ù³ñ¹ </t>
  </si>
  <si>
    <t xml:space="preserve">Ð³ßÙ³Ý¹³ÙáõÃÛ³Ý ½ÇÝíáñ³Ï³Ý Ï»Ýë³Ãáß³Ï³éáõÝ»ñÇ ÃÇí, Ù³ñ¹ </t>
  </si>
  <si>
    <t xml:space="preserve">½ÇÝÍ³é³ÛáÕÇ Ù³Ñí³Ý ¹»åùáõÙ Ýñ³ ÁÝï³ÝÇùÇ ³Ý¹³ÙÝñÇÝ Ï»ñ³ÏñáÕÇÝ ÏáñóÝ»Éáõ ¹»åùáõÙ½ÇÝíáñ³Ï³Ý Ï»Ýë³Ãáß³Ï³éáõÝ»ñÇ ÃÇí, Ù³ñ¹ </t>
  </si>
  <si>
    <t xml:space="preserve">Ì»ñáõÃÛ³Ý Ýå³ëï³éáõÝ»ñÇ ÃÇí, Ù³ñ¹ </t>
  </si>
  <si>
    <t xml:space="preserve">Ð³ßÙ³Ý¹³ÙáõÃÛ³Ý Ýå³ëï³éáõÝ»ñÇ  ÃÇí, Ù³ñ¹ </t>
  </si>
  <si>
    <t xml:space="preserve">Î»ñ³ÏñáÕÇÝ ÏáñóÝ»Éáõ ¹»åùáõÙ Ýå³ëï³éáõÝ»ñÇ ÃÇí, Ù³ñ¹ </t>
  </si>
  <si>
    <t xml:space="preserve"> êáóÇ³É³Ï³Ý µÝ³Ï³ñ³Ý³ÛÇÝ ýáÝ¹Ç  Ï³ó³ñ³ÝÝ»ñáõÙ µÝ³ÏíáÕ ÙÇ³ÛÝ³Ï Ï»Ýë³Ãáß³Ï³éáõÝ»ñÇÝ ÏáÙáõÝ³É Í³Ëë»ñÇ ¹ÇÙ³ó ¹ñ³Ù³Ï³Ý ÷áËÑ³ïáõóáõÙ </t>
  </si>
  <si>
    <t xml:space="preserve">êáóÇ³É³Ï³Ý µÝ³Ï³ñ³Ý³ÛÇÝ ýáÝ¹Ç  Ï³ó³ñ³ÝÝ»ñáõÙ µÝ³ÏíáÕ ÙÇ³ÛÝ³Ï Ï»Ýë³Ãáß³Ï³éáõÝ»ñÇÝ ÏáÙáõÝ³É /·³½Ç, ¿É»Ïïñ³¿Ý»ñ·Ç³ÛÇ ¨ çñ³Ù³ï³Ï³ñ³ñÙ³Ý í³ñÓ³í×³ñÝ»ñÇ/ Í³Ëë»ñÇ ¹ÇÙ³ó ¹ñ³Ù³Ï³Ý ÷áËÑ³ïáõóáõÙ </t>
  </si>
  <si>
    <t xml:space="preserve"> êáóÇ³É³Ï³Ý µÝ³Ï³ñ³Ý³ÛÇÝ ýáÝ¹Ç  Ï³ó³ñ³ÝÝ»ñáõÙ µÝ³ÏíáÕ ÙÇ³ÛÝ³Ï Ï»Ýë³Ãáß³Ï³éáõÝ»ñÇÝ ÏáÙáõÝ³É /·³½Ç, ¿É»Ïïñ³¿Ý»ñ·Ç³ÛÇ ¨ çñ³Ù³ï³Ï³ñ³ñÙ³Ý í³ñÓ³í×³ñÝ»ñÇ/ Í³Ëë»ñÇ ¹ÇÙ³ó ¹ñ³Ù³Ï³Ý ÷áËÑ³ïáõóáõÙ </t>
  </si>
  <si>
    <t xml:space="preserve"> êáóÇ³É³Ï³Ý µÝ³Ï³ñ³Ý³ÛÇÝ ýáÝ¹Ç  Ï³ó³ñ³ÝÝ»ñáõÙ µÝ³ÏíáÕ ÙÇ³ÛÝ³Ï Ï»Ýë³Ãáß³Ï³éáõ </t>
  </si>
  <si>
    <t xml:space="preserve">êáóÇ³É³Ï³Ý µÝ³Ï³ñ³Ý³ÛÇÝ ýáÝ¹Ç  Ï³ó³ñ³ÝÝ»ñáõÙ µÝ³ÏíáÕ ÙÇ³ÛÝ³Ï Ï»Ýë³Ãáß³Ï³éáõÝ»ñÇ ÃÇí </t>
  </si>
  <si>
    <t>Ìñ³·ñÇ ß³Ñ³éáõÝ»ñÇ ÃíÇ ³í»É³óáõմ 3,8%-áí</t>
  </si>
  <si>
    <t xml:space="preserve">370633     </t>
  </si>
  <si>
    <t>381752 </t>
  </si>
  <si>
    <t>´³½Ù³½³í³Ï ÁÝï³ÝÇùÝ»ñÇÝ ³ç³ÏóáõÃÛáõÝ
(Ý³ËÏÇÝ ³ÝáõÝÁ՝ ºñÇï³ë³ñ¹ ¨ »ñ»Ë³ áõÝ»óáÕ ÁÝï³ÝÇùÝ»ñÇ µÝ³Ï³ñ³Ý³ÛÇÝ ³å³ÑáíÙ³Ý ³ç³ÏóáõÃÛáõÝ)</t>
  </si>
  <si>
    <t xml:space="preserve"> ²Ý³å³Ñáí 4 ¨ ³í»ÉÇ »ñ»Ë³Ý»ñ áõÝ»óáÕ ÁÝï³ÝÇùÝ»ñ ¨ ºñ»Ë³ áõÝ»óáÕ ÁÝï³ÝÇùÝ»ñ, áíù»ñ ó³ÝÏ³ÝáõÙ »Ý Ó»éù µ»ñ»É µÝ³Ï³ñ³Ý, Ï³ÝË³í×³ñÇ ³å³Ñáí³·ñáõÃÛ³Ý Ó»éù µ»ñáõÙ »ñÇï³ë³ñ¹ ÁÝï³ÝÇùÝ»ñÇ Ñ³Ù³ñ, »ñ»Ë³ÛÇ ÍÝÝ¹áí å³ÛÙ³Ý³íáñí³Í ÑÇ÷áÃ»ù³ÛÇÝ í³ñÏ Ù³ñáÕ ÁÝï³ÝÇùÝ»ñ </t>
  </si>
  <si>
    <t>´³½Ù³½³í³Ï ÁÝï³ÝÇùÝ»ñÇ Ýå³ëïÇ, »ñÇï³ë³ñ¹ ¨ »ñ»Ë³Ý»ñ áõÝ»óáÕ ÁÝï³ÝÇùÝ»ñÇ µÝ³Ï³ñ³Ý³ÛÇÝ ³å³ÑáíáõÃÛ³Ý ïñ³Ù³¹ñáõÙ</t>
  </si>
  <si>
    <t>´³½Ù³½³í³Ï ÁÝï³ÝÇùÝ»ñÇ Ýå³ëïÇ ¨  »ñÇï³ë³ñ¹ ¨ »ñ»Ë³Ý»ñ áõÝ»óáÕ ÁÝï³ÝÇùÝ»ñÇ µÝ³Ï³ñ³Ý³ÛÇÝ ³å³ÑáíáõÃÛ³Ý ïñ³Ù³¹ñáõÙ</t>
  </si>
  <si>
    <t xml:space="preserve"> Þ³Ñ³éáõÝ»ñÇ  Ãí³ù³Ý³Ï՝ ÁÝï³ÝÇù (µ³½Ù³½³í³Ï ÁÝï³ÝÇùÝ»ñÇ Ýå³ëïÇ µ³Õ³¹ñÇã)</t>
  </si>
  <si>
    <t xml:space="preserve"> Þ³Ñ³éáõÝ»ñÇ  Ãí³ù³Ý³Ï՝ ³ÝÓ  (»ñÇï³ë³ñ¹ ¨ »ñ»Ë³Ý»ñ áõÝ»óáÕ ÁÝï³ÝÇùÝ»ñÇ µÝ³Ï³ñ³Ý³ÛÇÝ ³å³ÑáíáõÃÛ³Ý µ³Õ³¹ñÇã)</t>
  </si>
  <si>
    <t xml:space="preserve">êáóÇ³É³Ï³Ý ³å³ÑáíáõÃÛ³Ý Í³é³ÛáõÃÛ³Ý  ï»ËÝÇÏ³Ï³Ý Ñ³·»óí³ÍáõÃÛ³Ý ³å³ÑáíáõÙ </t>
  </si>
  <si>
    <t>ØÇçáó³éÙ³Ý ÝÏ³ñ³·ñáõÃÛáõÝÁª</t>
  </si>
  <si>
    <t xml:space="preserve"> êáóÇ³É³Ï³Ý ³å³ÑáíáõÃÛ³Ý Í³é³ÛáõÃÛ³Ý  ·áñÍáõÝ»áõÃÛ³Ý Ñ³Ù³ñ ³ÝÑñ³Å»ßï í³ñã³Ï³Ý ë³ñù³íáñáõÙÝ»ñÇ Ó»éùµ»ñáõÙ </t>
  </si>
  <si>
    <t>ØÇçáó³éÙ³Ý ï»ë³ÏÁª</t>
  </si>
  <si>
    <t xml:space="preserve">ä»ï³Ï³Ý Ù³ñÙÇÝÝ»ñÇ ÏáÕÙÇó û·ï³·áñÍíáÕ áã ýÇÝ³Ýë³Ï³Ý ³ÏïÇíÝ»ñÇ Ñ»ï ·áñÍ³éÝáõÃÛáõÝÝ»ñ </t>
  </si>
  <si>
    <t xml:space="preserve"> 1015 </t>
  </si>
  <si>
    <t xml:space="preserve"> Ցուցանիշներ </t>
  </si>
  <si>
    <t>2020 Ã. ÷³ëï³óÇ</t>
  </si>
  <si>
    <t>2021 Ã. ×ßïí³Í</t>
  </si>
  <si>
    <t>2022 Ã. »é³ÙëÛ³Ï</t>
  </si>
  <si>
    <t>2022 Ã. ÏÇë³ÙÛ³Ï</t>
  </si>
  <si>
    <t>2022 Ã. ÇÝÝ ³ÙÇë</t>
  </si>
  <si>
    <t>2022Ã. ï³ñÇ</t>
  </si>
  <si>
    <t>2023 Ã.</t>
  </si>
  <si>
    <t>2024 Ã.</t>
  </si>
  <si>
    <t xml:space="preserve">ä»ï³Ï³Ý ÑÇÙÝ³ñÏÝ»ñÇ ¨ Ï³½Ù³Ï»ñåáõÃÛáõÝÝ»ñÇ ³ßË³ïáÕÝ»ñÇ ÑÇåáÃ»ù³ÛÇÝ í³ñÏÇ ³Ùë³Ï³Ý í×³ñÇ՝ áõëÙ³Ý í×³ñÇ ¨ Ñ³Ý·ëïÇ ³å³ÑáíÙ³Ý ·Íáí Í³Ëë»ñÇ ÷áËÑ³ïáõóáõÙ </t>
  </si>
  <si>
    <t>Î³é³í³ñáõÃÛ³Ý 2012Ã. ¹»Ïï»Ùµ»ñÇ 27-Ç N 1691-Ü áñáßÙ³Ùµ ë³ÑÙ³Ýí³Í ³ÝÓÇÝù</t>
  </si>
  <si>
    <t>êáó÷³Ã»ÃÇ ß³Ñ³éáõÝ»ñ (Ù³ñ¹)</t>
  </si>
  <si>
    <t>üÇÝ³Ýë³Ï³Ý</t>
  </si>
  <si>
    <t>ÐÐ ³ßË³ï³ÝùÇ ¨ ëáóÇ³É³Ï³Ý Ñ³ñó»ñÇ Ý³Ë³ñ³ñáõÃÛ³Ý ÙÇ³ëÝ³Ï³Ý ëáóÇ³É³Ï³Ý Í³é³ÛáõÃÛáõÝ</t>
  </si>
  <si>
    <t xml:space="preserve">Ð³Ýñ³ÛÇÝ Ñ»é³ñÓ³ÏáÕÇ ËáñÑáõñ¹ </t>
  </si>
  <si>
    <t>ÐÐ ì³Ûáó ÓáñÇ Ù³ñ½å»ï³ñ³Ý</t>
  </si>
  <si>
    <t xml:space="preserve">Þ³Ñ³éáõÝ»ñÇ ÃÇí, Ù³ñ¹  ³Û¹ ÃíáõÙ  </t>
  </si>
  <si>
    <t xml:space="preserve">ïÕ³ </t>
  </si>
  <si>
    <t xml:space="preserve">ÀÝï³ÝÇùáõÙ µéÝáõÃÛ³Ý »ÝÃ³ñÏí³Í ³ÝÓ³Ýó, ³ÝÑñ³Å»ßïáõÃÛ³Ý ¹»åùáõÙ Ýñ³Ýó ËÝ³ÙùÇ ï³Ï »ÕáÕ »ñ»Ë³Ý»ñÇÝ  ³ÝÑ³ïáõÛó ³å³Ñáí µÝ³Ï»ÉÇ ï³ñ³Íùáí, ëÝÝ¹áí ¨ Ñ³·áõëïáí ³å³ÑáíáõÙ, Ñá·»µ³Ý³Ï³Ý ¨ Çñ³í³µ³Ý³Ï³Ý û·ÝáõÃÛ³Ý ïñ³Ù³¹ñáõÙ, ÇÝãå»ë Ý³¨ ûñ»Ýë¹ñáõÃÛ³Ùµ ë³ÑÙÝ³Ýí³Í ëáóÇ³É³Ï³Ý ³ç³ÏóáõÃÛáõÝ  </t>
  </si>
  <si>
    <t>ÊÃ³Ý»É Ë³Õ³Õ »í Ý»ñ³é³Ï³Ý Ñ³ë³ñ³ÏáõÃÛáõÝÝ»ñÇ Ï³éáõóáõÙÁ՝ Ñ³ÝáõÝ Ï³ÛáõÝ ½³ñ·³óÙ³Ý, µáÉáñÇ Ñ³Ù³ñ Ñ³ë³Ý»ÉÇ ¹³ñÓÝ»É ³ñ¹³ñáõÃÛáõÝÁ, µáÉáñ Ù³Ï³ñ¹³ÏÝ»ñáõÙ ëï»ÕÍ»É ³ñ¹ÛáõÝ³í»ï, Ñ³ßí»ïáõ »í Ý»ñ³é³Ï³Ý Ñ³ëï³ïáõÃÛáõÝÝ»ñ</t>
  </si>
  <si>
    <t>1153 êáóÇ³É³Ï³Ý å³ßïå³ÝáõÃÛ³Ý áÉáñïÇ ½³ñ·³óÙ³Ý Íñ³·Çñ</t>
  </si>
  <si>
    <t>8,5</t>
  </si>
  <si>
    <t>Æñ³Ï³Ý³óíáÕ Ñ»ï³½áïáõÃÛáõÝÝ»ñÇ ÃÇí</t>
  </si>
  <si>
    <t>êáóÇ³É³Ï³Ý å³ßïå³ÝáõÃÛ³Ý áÉáñïÇ í»ñ³å³ïñ³ïáõÙ ³Ýó³ÍÝ»ñÇ ÃÇí</t>
  </si>
  <si>
    <t>Ø³ëÝ³·Çï³Ï³Ý ÏáÕÙÝáñáßÙ³Ý áõÕÕáõÃÛ³Ùµ áõëáõóáõÙ ³Ýó³Í Ù³ëÝ³·»ïÝ»ñÇ ÃÇí</t>
  </si>
  <si>
    <t>êáõå»ñíÇ½Ç³ÛÇ Í³é³ÛáõÃÛáõÝÝ»ñ ëï³ó³Í Ù³ëÝ³·»ïÝ»ñÇ ÃÇí</t>
  </si>
  <si>
    <t>êáóÇ³É³Ï³Ý å³ßïå³ÝáõÃÛ³Ý áÉáñïÇ ÑÇÙÝ³ËÝ¹ÇñÝ»ñÇ ÉáõÍáõÙÝ»ñÇ ³é³ç³¹ñáõÙ՝ µ³ñ»÷áË»õÙÝ»ñÇÝ áõÕÕí³Í ëáóÇ³É³Ï³Ý ÇÝáí³óÇ³Ý»ñÇ Ùß³ÏáõÙ՝ ÇÝãå»ë Ý³¨ áÉáñïÇ Ù³ëÝ³·»ïÝ»ñÇ ß³ñáõÝ³Ï³Ï³Ý ÏñÃáõÃÛ³Ý Ýñ³Ýó ·Çï»ÉÇùÝ»ñÇ ¨ Ï³ñáÕáõÃÛáõÝÝ»ñÇ ½³ñ·³óÙ³ÝÁ ³ç³ÏóáõÃÛ³Ý óáõó³µ»ñáõÙ</t>
  </si>
  <si>
    <t xml:space="preserve">1. Î³ÛáõÝ ½³ñ·³óÙ³Ý Ýå³ï³Ï 1-Ç («²Ù»Ýáõñ»ù í»ñ³óÝ»É ³Õù³ïáõÃÛáõÝÁ՝ Çñ µáÉáñ Ó¨»ñáí áõ ¹ñë¨áñáõÙÝ»ñáí») ·Éáµ³É óáõó³³ÝÇß 1.3
2.  Î³ÛáõÝ ½³ñ·³óÙ³Ý Ýå³ï³Ï 4-Ç («²å³Ñáí»É Ý»ñ³é³Ï³Ý áõ Ñ³Ù³å³ï³ëË³Ý áñ³ÏÛ³É ÏñÃáõÃÛáõÝ µáÉáñÇ Ñ³Ù³ñ »í ËÃ³Ý»É áÕç ÏÛ³ÝùÇ ÁÝÃ³óùáõÙ áõëÙ³Ý ÑÝ³ñ³íáñáõÃÛáõÝÝ»ñ») ·Éáµ³É óáõó³³ÝÇß 4.4
3. Î³ÛáõÝ ½³ñ·³óÙ³Ý Ýå³ï³Ï 8-Ç  («ÊÃ³Ý»É Ï³Û³ó³Í, Ý»ñ³é³Ï³Ý »í Ï³ÛáõÝ ïÝï»ë³Ï³Ý ³×, ÉÇ³ñÅ»ù »í ³ñï³¹ñáÕ³Ï³Ý ½µ³Õí³ÍáõÃÛáõÝ »í ³ñÅ³Ý³å³ïÇí ³ßË³ï³Ýù µáÉáñÇ Ñ³Ù³ñ») ·Éáµ³É óáõó³³ÝÇßÝ»ñ 8.3, 8.5 ¨ 8.6 
4. Î³ÛáõÝ ½³ñ·³óÙ³Ý Ýå³ï³Ï 10-Ç  («Îñ×³ï»É ³ÝÑ³í³ë³ñáõÃÛáõÝÁ »ñÏñÝ»ñÇ Ý»ñëáõÙ »í ¹ñ³Ýó ÙÇç»í») ·Éáµ³É óáõó³³ÝÇß 10.2
</t>
  </si>
  <si>
    <t xml:space="preserve">Î¼Ü 5։ «Ð³ëÝ»É ·»Ý¹»ñ³ÛÇÝ Ñ³í³ë³ñáõÃÛ³Ý »í ½áñ³óÝ»É µáÉáñ Ï³Ý³Ýó  áõ ³ÕçÇÏÝ»ñÇÝ»
Î¼Ü 8.7 «Ò»éÝ³ñÏ»É ³ÝÑ³å³Õ ¨ ³ñ¹ÛáõÝ³í»ï ÙÇçáó³éáõÙÝ»ñ՝ Çëå³é í»ñ³óÝ»Éáõ Ñ³ñÏ³¹ñÛ³É ³ßË³ï³ÝùÁ, í»ñç ¹Ý»Éáõ Å³Ù³Ý³Ï³ÏÇó ëïñÏáõÃÛ³ÝÁ ¨ Ù³ñ¹Ï³Ýó Ãñ³ýÇùÇÝ·ÇÝ, ³å³Ñáí»Éáõ »ñ»Ë³ÛÇ ³ßË³ï³ÝùÇ í³ïÃ³ñ³·áõÛÝ Ó¨»ñÇ, ³Û¹ ÃíáõÙ՝ Ù³ÝáõÏ ½ÇÝíáñÝ»ñÇ Ñ³í³ù³·ñÙ³Ý ¨ û·ï³·áñÍÙ³Ý ³ñ·»ÉáõÙÝ áõ í»ñ³óáõÙÁ, ÇÝãå»ë Ý³¨ ÙÇÝã¨ 2025 Ã. í»ñç ¹Ý»É »ñ»Ë³ÛÇ ³ßË³ï³ÝùÇÝ Çñ µáÉáñ Ó¨»ñáí»
Î¼Ü16.1. «¼·³ÉÇáñ»Ý Ýí³½»óÝ»É µéÝáõÃÛ³Ý µáÉáñ Ó¨»ñÁ ¨ ¹ñ³Ýó ³éÝãíáÕ Ù³Ñ»ñÇ óáõó³ÝÇßÁ»
Î¼Ü16.2. «ì»ñç ¹Ý»É »ñ»Ë³Ý»ñÇ ã³ñ³ß³ÑÙ³ÝÁ, ß³Ñ³·áñÍÙ³ÝÁ, Ãñ³ýÇùÇÝ·ÇÝ, Ýñ³Ýó ¹»Ù ·áñÍ³¹ñíáÕ µáÉáñ ï»ë³ÏÇ µéÝáõÃÛáõÝÝ»ñÇÝ ¨ Ëáßï³Ý·áõÙÝ»ñÇÝ»
</t>
  </si>
  <si>
    <t>Âñ³ýÇùÇÝ·Ç ¨ ß³Ñ³·áñÍÙ³Ý, ë»é³Ï³Ý µéÝáõÃÛ³Ý »ÝÃ³ñÏí³Í ³ÝÓ³Ýó ÃíÇ ÝÏ³ïÙ³Ùµ  ëáóÇ³É-Ñá·»µ³Ý³Ï³Ý í»ñ³Ï³Ý·ÝáÕ³Ï³Ý Í³é³ÛáõÃÛáõÝÝ»ñ ëï³ó³Í ³ÝÓ³Ýó ÃÇíÁ, ïáÏáë</t>
  </si>
  <si>
    <t>ÀÝï³ÝÇùáõÙ µéÝáõÃÛ³Ý »ÝÃ³ñÏí³Í ³ÝÓ³Ýó ÃíÇ ÝÏ³ïÙ³Ùµ ÁÝï³ÝÇùáõÙ µéÝáõÃÛ³Ý »ÝÃ³ñÏí³Í ³ÝÓ³Ýó å»ï³Ï³Ý ýÇÝ³Ýë³íáñÙ³Ùµ ³ç³ÏóáõÃÛáõÝ ëï³ó³Í ß³Ñ³éáõÝ»ñÇ ÃÇíÁ, ïáÏáë</t>
  </si>
  <si>
    <t>ì»ñ³å³ïñ³ëïáõÙ Ý»ñÇ Ñ³Ù³ñ ï³ñ»Ï³Ý Ùß³Ïí³Í Ù»Ãá¹³Ï³Ý ÝÛáõÃ»ñÇ ÃÇí</t>
  </si>
  <si>
    <t>Ø³ëÝ³·Çï³Ï³Ý ÏáÕÙÝáñáßÙ³Ý Ñ³Ù³ñ Ùß³Ïí³Í Ù»Ãá¹³Ï³Ý áõÕ»óáõÛó»ñÇ ÃÇí</t>
  </si>
  <si>
    <t xml:space="preserve">ì»ñ³å³ïñ³ëïíáÕÝ»ñÇ ·áÑáõÝ³ÏáõÃÛ³Ý ·Ý³Ñ³ï³Ï³Ý </t>
  </si>
  <si>
    <t>ì»ñ³å³ïñ³ëïáõÙÝ»ñÇ Ñ³Ù³ñ ï³ñ»Ï³Ý í»ñ³Ý³Ûí³Í ·áñÍáÕ Íñ³·ñ»ñÇ ÃÇí</t>
  </si>
  <si>
    <t>êáóÇ³É³Ï³Ý å³ßïå³ÝáõÃÛ³Ý áÉáñïÇ ³ßË³ïáÕÝ»ñÇ í»ñ³å³ïñ³ëïáõÙÝ»ñÇ Ñ³Ù³ñ ï³ñ»Ï³Ý Ùß³Ïí³Í Ýáñ Íñ³·ñ»ñÇ ÃÇí</t>
  </si>
  <si>
    <t>Նպատակ 8․ Արժանապատիվ աշխատանք և տնտեսական աճ։ Ցուցանիշ 8.5.2. Գործազրկության մակարդակը ըստ սեռի, տարիքային խմբի և հաշմանդամություն ունենալու հանգամանքի։ Ցուցանիշ 8.բ.1. Սոցիալական պաշտպանության և զբաղվածության ծրագրերում ընդհանուր պետական ծախսերը որպես պետական բյուջեի և ՀՆԱ-ի համամասնություն         Նպատակ 1․ Աղքատության վերացում․ Ցուցանիշ  8.բ.1.  Սոցիալական պաշտպանության և զբաղվածության ծրագրերում ընդհանուր պետական ծախսերը որպես պետական բյուջեի և ՀՆԱ-ի համամասնություն</t>
  </si>
  <si>
    <t xml:space="preserve">Üå³ï³Ï 16. Ê³Õ³ÕáõÃÛáõÝ, ³ñ¹³ñáõÃÛáõÝ ¨ ³Ùáõñ Ñ³ëï³ïáõÃÛáõÝÝ»ñ - ÊÃ³Ý»É Ë³Õ³Õ ¨ Ý»ñ³é³Ï³Ý Ñ³ë³ñ³ÏáõÃÛáõÝÝ»ñÇ Ï³éáõóáõÙÁ՝ Ñ³ÝáõÝ Ï³ÛáõÝ ½³ñ·³óÙ³Ý, µáÉáñÇ Ñ³Ù³ñ Ñ³ë³Ý»ÉÇ ¹³ñÓÝ»É ³ñ¹³ñáõÃÛáõÝÁ, µáÉáñ Ù³Ï³ñ¹³ÏÝ»ñáõÙ ëï»ÕÍ»É ³ñ¹ÛáõÝ³í»ï, Ñ³ßí»ïáõ ¨ Ý»ñ³é³Ï³Ý Ñ³ëï³ïáõÃÛáõÝÝ»ñ։
</t>
  </si>
  <si>
    <t xml:space="preserve"> 7,000.00 </t>
  </si>
  <si>
    <t xml:space="preserve"> 1,260.00 </t>
  </si>
  <si>
    <t xml:space="preserve"> 1,100.00 </t>
  </si>
  <si>
    <t xml:space="preserve"> 2,100.00 </t>
  </si>
  <si>
    <t xml:space="preserve"> 5,600.00 </t>
  </si>
  <si>
    <t xml:space="preserve"> 51,500.00 </t>
  </si>
  <si>
    <t xml:space="preserve"> 124,500.00 </t>
  </si>
  <si>
    <t xml:space="preserve"> 166,900.00 </t>
  </si>
  <si>
    <t xml:space="preserve"> 207,500.00 </t>
  </si>
  <si>
    <t xml:space="preserve"> 30,000.00 </t>
  </si>
  <si>
    <t xml:space="preserve"> 67,500.00 </t>
  </si>
  <si>
    <t xml:space="preserve"> 126,000.00 </t>
  </si>
  <si>
    <t xml:space="preserve"> 7 </t>
  </si>
  <si>
    <t xml:space="preserve"> 10 </t>
  </si>
  <si>
    <t xml:space="preserve"> 40 </t>
  </si>
  <si>
    <t xml:space="preserve"> 25 </t>
  </si>
  <si>
    <t xml:space="preserve"> 50 </t>
  </si>
  <si>
    <t xml:space="preserve"> 11 </t>
  </si>
  <si>
    <t xml:space="preserve"> 20 </t>
  </si>
  <si>
    <t xml:space="preserve"> 13 </t>
  </si>
  <si>
    <t xml:space="preserve"> 45 </t>
  </si>
  <si>
    <t xml:space="preserve"> 84 </t>
  </si>
  <si>
    <t xml:space="preserve"> 250 </t>
  </si>
  <si>
    <t xml:space="preserve"> 450 </t>
  </si>
  <si>
    <t xml:space="preserve"> 840 </t>
  </si>
  <si>
    <t xml:space="preserve"> 225 </t>
  </si>
  <si>
    <t xml:space="preserve"> 405 </t>
  </si>
  <si>
    <t xml:space="preserve"> 756 </t>
  </si>
  <si>
    <t xml:space="preserve"> 600 </t>
  </si>
  <si>
    <t xml:space="preserve"> 800 </t>
  </si>
  <si>
    <t xml:space="preserve"> 1000 </t>
  </si>
  <si>
    <t xml:space="preserve"> 200 </t>
  </si>
  <si>
    <t xml:space="preserve"> 480 </t>
  </si>
  <si>
    <t xml:space="preserve"> 640 </t>
  </si>
  <si>
    <t xml:space="preserve"> 120 </t>
  </si>
  <si>
    <t xml:space="preserve"> 160 </t>
  </si>
  <si>
    <t xml:space="preserve"> 5 </t>
  </si>
  <si>
    <t xml:space="preserve"> 15 </t>
  </si>
  <si>
    <t xml:space="preserve"> 23 </t>
  </si>
  <si>
    <t xml:space="preserve">êáõÛÝ Íñ³·ñÇ Çñ³óáõÙÁ Ï³åí³Í ¿ Ø²Î-Ç §Î³ÛáõÝ ½³ñ·³óÙ³Ý 2030 ûñ³Ï³ñ·áõÙ¦ Ý»ñ³éí³Í Ï³ÛáõÝ ½³ñ·³óÙ³Ý` 3-ñ¹« 4-ñ¹« 8-ñ¹ Ýå³ï³ÏÝ»ñÇ ¨ ¹ñ³Ýó ·Íáí ë³ÑÙ³Ýí³Í` 3©4©1-ÇÝ« 3©8©1-ÇÝ« 3©8©2-ñ¹« 3©µ©2-ñ¹« 4©2©2-ñ¹« 4©4©1-ÇÝ« 4©3©1-ÇÝ« 8©9©1-ÇÝ ¨ 8©10©2-ñ¹ ·Éáµ³É óáõó³ÝÇßÝ»ñÇ Ñ»ï:
</t>
  </si>
  <si>
    <t>37674.4 /առարկում ենք ֆիննախի առաջարկած նվազեցմանը/</t>
  </si>
  <si>
    <t>1639.6 /առարկում ենք ֆիննախի առաջարկած նվազեցմանը/</t>
  </si>
  <si>
    <t>9369.4 /առարկում ենք ֆիննախի առաջարկած նվազեցմանը/</t>
  </si>
  <si>
    <t xml:space="preserve"> 18 </t>
  </si>
  <si>
    <t xml:space="preserve"> ընտանիքների թիվ, հատ </t>
  </si>
  <si>
    <t>Ընդունելի չէ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</si>
</sst>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0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\ _դ_ր_._-;\-* #,##0.00\ _դ_ր_._-;_-* &quot;-&quot;??\ _դ_ր_._-;_-@_-"/>
    <numFmt numFmtId="165" formatCode="##,##0.0;\(##,##0.0\);\-"/>
    <numFmt numFmtId="166" formatCode="0.0"/>
    <numFmt numFmtId="167" formatCode="_-* #,##0.0_р_._-;\-* #,##0.0_р_._-;_-* &quot;-&quot;??_р_._-;_-@_-"/>
    <numFmt numFmtId="168" formatCode="#,##0.0"/>
    <numFmt numFmtId="169" formatCode="#,##0.0_);\(#,##0.0\)"/>
    <numFmt numFmtId="170" formatCode="_-* #,##0.0\ _դ_ր_._-;\-* #,##0.0\ _դ_ր_._-;_-* &quot;-&quot;??\ _դ_ր_._-;_-@_-"/>
    <numFmt numFmtId="171" formatCode="_(* #,##0.0_);_(* \(#,##0.0\);_(* &quot;-&quot;??_);_(@_)"/>
    <numFmt numFmtId="172" formatCode="_-* #,##0.00_?_._-;\-* #,##0.00_?_._-;_-* &quot;-&quot;??_?_._-;_-@_-"/>
    <numFmt numFmtId="173" formatCode="_-* #,##0.00_р_._-;\-* #,##0.00_р_._-;_-* &quot;-&quot;??_р_._-;_-@_-"/>
    <numFmt numFmtId="174" formatCode="_-* #,##0.00_-;\-* #,##0.00_-;_-* &quot;-&quot;??_-;_-@_-"/>
    <numFmt numFmtId="175" formatCode="_-* #,##0.00\ _A_M_D_-;\-* #,##0.00\ _A_M_D_-;_-* &quot;-&quot;??\ _A_M_D_-;_-@_-"/>
    <numFmt numFmtId="176" formatCode="_-* #,##0.0\ _A_M_D_-;\-* #,##0.0\ _A_M_D_-;_-* &quot;-&quot;?\ _A_M_D_-;_-@_-"/>
    <numFmt numFmtId="177" formatCode="_-* #,##0.0_-;\-* #,##0.0_-;_-* &quot;-&quot;??_-;_-@_-"/>
    <numFmt numFmtId="178" formatCode="_(* #,##0_);_(* \(#,##0\);_(* &quot;-&quot;??_);_(@_)"/>
    <numFmt numFmtId="179" formatCode="#,##0.0000000000_);\(#,##0.0000000000\)"/>
    <numFmt numFmtId="180" formatCode="##,##0.00;\(##,##0.00\);\-"/>
    <numFmt numFmtId="181" formatCode="#,##0.0_ ;\-#,##0.0\ "/>
  </numFmts>
  <fonts count="152"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GHEA Grapalat"/>
      <family val="3"/>
    </font>
    <font>
      <sz val="8"/>
      <name val="GHEA Grapalat"/>
      <family val="3"/>
    </font>
    <font>
      <sz val="10"/>
      <name val="Arial"/>
      <family val="2"/>
    </font>
    <font>
      <u/>
      <sz val="11"/>
      <color theme="10"/>
      <name val="Calibri"/>
      <family val="2"/>
      <charset val="1"/>
    </font>
    <font>
      <sz val="11"/>
      <color theme="1"/>
      <name val="Arial Armenian"/>
      <family val="2"/>
    </font>
    <font>
      <sz val="8"/>
      <name val="GHEA Grapalat"/>
      <family val="2"/>
    </font>
    <font>
      <sz val="10"/>
      <name val="Arial Armenian"/>
      <family val="2"/>
    </font>
    <font>
      <sz val="11"/>
      <color theme="1"/>
      <name val="Calibri"/>
      <family val="2"/>
      <charset val="1"/>
      <scheme val="minor"/>
    </font>
    <font>
      <b/>
      <sz val="10"/>
      <name val="Arial LatArm"/>
      <family val="2"/>
    </font>
    <font>
      <sz val="10"/>
      <name val="Arial LatArm"/>
      <family val="2"/>
    </font>
    <font>
      <b/>
      <sz val="18"/>
      <color theme="3"/>
      <name val="Cambria"/>
      <family val="2"/>
      <scheme val="major"/>
    </font>
    <font>
      <sz val="9"/>
      <name val="Arial Armenian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8"/>
      <name val="MS Sans Serif"/>
      <family val="2"/>
    </font>
    <font>
      <sz val="10"/>
      <name val="Arial"/>
      <family val="2"/>
      <charset val="204"/>
    </font>
    <font>
      <sz val="12"/>
      <name val="Arial Armenian"/>
      <family val="2"/>
    </font>
    <font>
      <sz val="11"/>
      <color theme="1"/>
      <name val="Times Armenian"/>
      <family val="2"/>
    </font>
    <font>
      <b/>
      <sz val="15"/>
      <color theme="3"/>
      <name val="Times Armenian"/>
      <family val="2"/>
    </font>
    <font>
      <b/>
      <sz val="13"/>
      <color theme="3"/>
      <name val="Times Armenian"/>
      <family val="2"/>
    </font>
    <font>
      <b/>
      <sz val="11"/>
      <color theme="3"/>
      <name val="Times Armenian"/>
      <family val="2"/>
    </font>
    <font>
      <sz val="11"/>
      <color rgb="FF006100"/>
      <name val="Times Armenian"/>
      <family val="2"/>
    </font>
    <font>
      <sz val="11"/>
      <color rgb="FF9C0006"/>
      <name val="Times Armenian"/>
      <family val="2"/>
    </font>
    <font>
      <sz val="11"/>
      <color rgb="FF9C6500"/>
      <name val="Times Armenian"/>
      <family val="2"/>
    </font>
    <font>
      <sz val="11"/>
      <color rgb="FF3F3F76"/>
      <name val="Times Armenian"/>
      <family val="2"/>
    </font>
    <font>
      <b/>
      <sz val="11"/>
      <color rgb="FF3F3F3F"/>
      <name val="Times Armenian"/>
      <family val="2"/>
    </font>
    <font>
      <b/>
      <sz val="11"/>
      <color rgb="FFFA7D00"/>
      <name val="Times Armenian"/>
      <family val="2"/>
    </font>
    <font>
      <sz val="11"/>
      <color rgb="FFFA7D00"/>
      <name val="Times Armenian"/>
      <family val="2"/>
    </font>
    <font>
      <b/>
      <sz val="11"/>
      <color theme="0"/>
      <name val="Times Armenian"/>
      <family val="2"/>
    </font>
    <font>
      <sz val="11"/>
      <color rgb="FFFF0000"/>
      <name val="Times Armenian"/>
      <family val="2"/>
    </font>
    <font>
      <i/>
      <sz val="11"/>
      <color rgb="FF7F7F7F"/>
      <name val="Times Armenian"/>
      <family val="2"/>
    </font>
    <font>
      <b/>
      <sz val="11"/>
      <color theme="1"/>
      <name val="Times Armenian"/>
      <family val="2"/>
    </font>
    <font>
      <sz val="11"/>
      <color theme="0"/>
      <name val="Times Armenian"/>
      <family val="2"/>
    </font>
    <font>
      <u/>
      <sz val="11"/>
      <color theme="10"/>
      <name val="Calibri"/>
      <family val="2"/>
      <scheme val="minor"/>
    </font>
    <font>
      <sz val="10"/>
      <color indexed="8"/>
      <name val="Calibri"/>
      <family val="2"/>
      <charset val="204"/>
    </font>
    <font>
      <sz val="10"/>
      <color indexed="9"/>
      <name val="Calibri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indexed="8"/>
      <name val="Times Armenian"/>
      <family val="2"/>
    </font>
    <font>
      <sz val="10"/>
      <color indexed="62"/>
      <name val="Calibri"/>
      <family val="2"/>
      <charset val="204"/>
    </font>
    <font>
      <b/>
      <sz val="10"/>
      <color indexed="63"/>
      <name val="Calibri"/>
      <family val="2"/>
      <charset val="204"/>
    </font>
    <font>
      <b/>
      <sz val="10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0"/>
      <color indexed="8"/>
      <name val="Calibri"/>
      <family val="2"/>
      <charset val="204"/>
    </font>
    <font>
      <b/>
      <sz val="10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0"/>
      <color indexed="60"/>
      <name val="Calibri"/>
      <family val="2"/>
      <charset val="204"/>
    </font>
    <font>
      <sz val="10"/>
      <color indexed="20"/>
      <name val="Calibri"/>
      <family val="2"/>
      <charset val="204"/>
    </font>
    <font>
      <i/>
      <sz val="10"/>
      <color indexed="23"/>
      <name val="Calibri"/>
      <family val="2"/>
      <charset val="204"/>
    </font>
    <font>
      <sz val="10"/>
      <color indexed="52"/>
      <name val="Calibri"/>
      <family val="2"/>
      <charset val="204"/>
    </font>
    <font>
      <sz val="10"/>
      <color indexed="8"/>
      <name val="MS Sans Serif"/>
      <family val="2"/>
      <charset val="204"/>
    </font>
    <font>
      <sz val="10"/>
      <color indexed="10"/>
      <name val="Calibri"/>
      <family val="2"/>
      <charset val="204"/>
    </font>
    <font>
      <sz val="10"/>
      <color indexed="17"/>
      <name val="Calibri"/>
      <family val="2"/>
      <charset val="204"/>
    </font>
    <font>
      <sz val="11"/>
      <color indexed="9"/>
      <name val="Times Armenian"/>
      <family val="2"/>
    </font>
    <font>
      <sz val="11"/>
      <color indexed="20"/>
      <name val="Times Armenian"/>
      <family val="2"/>
    </font>
    <font>
      <b/>
      <sz val="11"/>
      <color indexed="52"/>
      <name val="Times Armenian"/>
      <family val="2"/>
    </font>
    <font>
      <b/>
      <sz val="11"/>
      <color indexed="9"/>
      <name val="Times Armenian"/>
      <family val="2"/>
    </font>
    <font>
      <i/>
      <sz val="11"/>
      <color indexed="23"/>
      <name val="Times Armenian"/>
      <family val="2"/>
    </font>
    <font>
      <sz val="11"/>
      <color indexed="17"/>
      <name val="Times Armenian"/>
      <family val="2"/>
    </font>
    <font>
      <b/>
      <sz val="15"/>
      <color indexed="56"/>
      <name val="Times Armenian"/>
      <family val="2"/>
    </font>
    <font>
      <b/>
      <sz val="13"/>
      <color indexed="56"/>
      <name val="Times Armenian"/>
      <family val="2"/>
    </font>
    <font>
      <b/>
      <sz val="11"/>
      <color indexed="56"/>
      <name val="Times Armenian"/>
      <family val="2"/>
    </font>
    <font>
      <sz val="11"/>
      <color indexed="62"/>
      <name val="Times Armenian"/>
      <family val="2"/>
    </font>
    <font>
      <sz val="11"/>
      <color indexed="52"/>
      <name val="Times Armenian"/>
      <family val="2"/>
    </font>
    <font>
      <sz val="11"/>
      <color indexed="60"/>
      <name val="Times Armenian"/>
      <family val="2"/>
    </font>
    <font>
      <b/>
      <sz val="11"/>
      <color indexed="63"/>
      <name val="Times Armenian"/>
      <family val="2"/>
    </font>
    <font>
      <b/>
      <sz val="11"/>
      <color indexed="8"/>
      <name val="Times Armenian"/>
      <family val="2"/>
    </font>
    <font>
      <sz val="11"/>
      <color indexed="10"/>
      <name val="Times Armenian"/>
      <family val="2"/>
    </font>
    <font>
      <u/>
      <sz val="10"/>
      <color indexed="12"/>
      <name val="Arial"/>
      <family val="2"/>
    </font>
    <font>
      <sz val="10"/>
      <name val="Times Armenian"/>
      <family val="1"/>
    </font>
    <font>
      <sz val="10"/>
      <name val="Arial Unicode"/>
      <family val="2"/>
    </font>
    <font>
      <sz val="8"/>
      <name val="Arial Armenian"/>
      <family val="2"/>
    </font>
    <font>
      <sz val="10"/>
      <color rgb="FF9C6500"/>
      <name val="Calibri"/>
      <family val="2"/>
      <scheme val="minor"/>
    </font>
    <font>
      <b/>
      <sz val="18"/>
      <color theme="3"/>
      <name val="Cambria"/>
      <family val="2"/>
      <charset val="1"/>
      <scheme val="major"/>
    </font>
    <font>
      <b/>
      <sz val="15"/>
      <color theme="3"/>
      <name val="Calibri"/>
      <family val="2"/>
      <charset val="1"/>
      <scheme val="minor"/>
    </font>
    <font>
      <b/>
      <sz val="13"/>
      <color theme="3"/>
      <name val="Calibri"/>
      <family val="2"/>
      <charset val="1"/>
      <scheme val="minor"/>
    </font>
    <font>
      <b/>
      <sz val="11"/>
      <color theme="3"/>
      <name val="Calibri"/>
      <family val="2"/>
      <charset val="1"/>
      <scheme val="minor"/>
    </font>
    <font>
      <sz val="11"/>
      <color rgb="FF006100"/>
      <name val="Calibri"/>
      <family val="2"/>
      <charset val="1"/>
      <scheme val="minor"/>
    </font>
    <font>
      <sz val="11"/>
      <color rgb="FF9C0006"/>
      <name val="Calibri"/>
      <family val="2"/>
      <charset val="1"/>
      <scheme val="minor"/>
    </font>
    <font>
      <sz val="11"/>
      <color rgb="FF9C6500"/>
      <name val="Calibri"/>
      <family val="2"/>
      <charset val="1"/>
      <scheme val="minor"/>
    </font>
    <font>
      <sz val="11"/>
      <color rgb="FF3F3F76"/>
      <name val="Calibri"/>
      <family val="2"/>
      <charset val="1"/>
      <scheme val="minor"/>
    </font>
    <font>
      <b/>
      <sz val="11"/>
      <color rgb="FF3F3F3F"/>
      <name val="Calibri"/>
      <family val="2"/>
      <charset val="1"/>
      <scheme val="minor"/>
    </font>
    <font>
      <b/>
      <sz val="11"/>
      <color rgb="FFFA7D00"/>
      <name val="Calibri"/>
      <family val="2"/>
      <charset val="1"/>
      <scheme val="minor"/>
    </font>
    <font>
      <sz val="11"/>
      <color rgb="FFFA7D00"/>
      <name val="Calibri"/>
      <family val="2"/>
      <charset val="1"/>
      <scheme val="minor"/>
    </font>
    <font>
      <b/>
      <sz val="11"/>
      <color theme="0"/>
      <name val="Calibri"/>
      <family val="2"/>
      <charset val="1"/>
      <scheme val="minor"/>
    </font>
    <font>
      <sz val="11"/>
      <color rgb="FFFF0000"/>
      <name val="Calibri"/>
      <family val="2"/>
      <charset val="1"/>
      <scheme val="minor"/>
    </font>
    <font>
      <i/>
      <sz val="11"/>
      <color rgb="FF7F7F7F"/>
      <name val="Calibri"/>
      <family val="2"/>
      <charset val="1"/>
      <scheme val="minor"/>
    </font>
    <font>
      <b/>
      <sz val="11"/>
      <color theme="1"/>
      <name val="Calibri"/>
      <family val="2"/>
      <charset val="1"/>
      <scheme val="minor"/>
    </font>
    <font>
      <sz val="11"/>
      <color theme="0"/>
      <name val="Calibri"/>
      <family val="2"/>
      <charset val="1"/>
      <scheme val="minor"/>
    </font>
    <font>
      <b/>
      <sz val="8"/>
      <name val="GHEA Grapalat"/>
      <family val="2"/>
    </font>
    <font>
      <i/>
      <sz val="10"/>
      <name val="Arial LatArm"/>
      <family val="2"/>
    </font>
    <font>
      <b/>
      <i/>
      <sz val="11"/>
      <name val="Arial LatArm"/>
      <family val="2"/>
    </font>
    <font>
      <b/>
      <i/>
      <sz val="10"/>
      <name val="Arial LatArm"/>
      <family val="2"/>
    </font>
    <font>
      <sz val="11"/>
      <name val="Arial LatArm"/>
      <family val="2"/>
    </font>
    <font>
      <sz val="10"/>
      <color theme="1"/>
      <name val="Arial LatArm"/>
      <family val="2"/>
    </font>
    <font>
      <b/>
      <sz val="11"/>
      <name val="Arial LatArm"/>
      <family val="2"/>
    </font>
    <font>
      <sz val="12"/>
      <color theme="1"/>
      <name val="GHEA Grapalat"/>
      <family val="3"/>
    </font>
    <font>
      <sz val="10"/>
      <name val="GHEA Grapalat"/>
      <family val="3"/>
    </font>
    <font>
      <sz val="12"/>
      <name val="GHEA Grapalat"/>
      <family val="2"/>
    </font>
    <font>
      <u/>
      <sz val="11"/>
      <name val="Arial LatArm"/>
      <family val="2"/>
    </font>
    <font>
      <sz val="12"/>
      <name val="GHEA Grapalat"/>
      <family val="3"/>
    </font>
    <font>
      <sz val="12"/>
      <name val="Arial LatArm"/>
      <family val="2"/>
    </font>
    <font>
      <sz val="8"/>
      <color rgb="FF000000"/>
      <name val="GHEA Grapalat"/>
      <family val="3"/>
    </font>
    <font>
      <sz val="8"/>
      <color theme="1"/>
      <name val="GHEA Grapalat"/>
      <family val="3"/>
    </font>
    <font>
      <sz val="10"/>
      <name val="GHEA Grapalat"/>
      <family val="3"/>
    </font>
    <font>
      <sz val="10"/>
      <color rgb="FFFF0000"/>
      <name val="Arial LatArm"/>
      <family val="2"/>
    </font>
    <font>
      <b/>
      <sz val="10"/>
      <color rgb="FFFF0000"/>
      <name val="Arial LatArm"/>
      <family val="2"/>
    </font>
    <font>
      <sz val="12"/>
      <color rgb="FFFF0000"/>
      <name val="GHEA Grapalat"/>
      <family val="2"/>
    </font>
    <font>
      <b/>
      <sz val="10"/>
      <name val="Arial Armenian"/>
      <family val="2"/>
    </font>
    <font>
      <b/>
      <sz val="8"/>
      <name val="GHEA Grapalat"/>
      <family val="3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66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FF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838">
    <xf numFmtId="0" fontId="0" fillId="0" borderId="0"/>
    <xf numFmtId="0" fontId="11" fillId="0" borderId="0"/>
    <xf numFmtId="9" fontId="12" fillId="0" borderId="0" applyFont="0" applyFill="0" applyBorder="0" applyAlignment="0" applyProtection="0"/>
    <xf numFmtId="0" fontId="13" fillId="0" borderId="0"/>
    <xf numFmtId="0" fontId="14" fillId="0" borderId="0" applyNumberFormat="0" applyFill="0" applyBorder="0" applyAlignment="0" applyProtection="0">
      <alignment vertical="top"/>
      <protection locked="0"/>
    </xf>
    <xf numFmtId="165" fontId="16" fillId="0" borderId="0" applyFill="0" applyBorder="0" applyProtection="0">
      <alignment horizontal="right" vertical="top"/>
    </xf>
    <xf numFmtId="0" fontId="13" fillId="0" borderId="0"/>
    <xf numFmtId="43" fontId="18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0" fontId="21" fillId="0" borderId="0" applyNumberForma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22" fillId="0" borderId="0"/>
    <xf numFmtId="0" fontId="8" fillId="0" borderId="0"/>
    <xf numFmtId="43" fontId="8" fillId="0" borderId="0" applyFont="0" applyFill="0" applyBorder="0" applyAlignment="0" applyProtection="0"/>
    <xf numFmtId="0" fontId="17" fillId="0" borderId="0"/>
    <xf numFmtId="0" fontId="23" fillId="38" borderId="0" applyNumberFormat="0" applyBorder="0" applyAlignment="0" applyProtection="0"/>
    <xf numFmtId="0" fontId="23" fillId="39" borderId="0" applyNumberFormat="0" applyBorder="0" applyAlignment="0" applyProtection="0"/>
    <xf numFmtId="0" fontId="23" fillId="40" borderId="0" applyNumberFormat="0" applyBorder="0" applyAlignment="0" applyProtection="0"/>
    <xf numFmtId="0" fontId="23" fillId="41" borderId="0" applyNumberFormat="0" applyBorder="0" applyAlignment="0" applyProtection="0"/>
    <xf numFmtId="0" fontId="23" fillId="42" borderId="0" applyNumberFormat="0" applyBorder="0" applyAlignment="0" applyProtection="0"/>
    <xf numFmtId="0" fontId="23" fillId="43" borderId="0" applyNumberFormat="0" applyBorder="0" applyAlignment="0" applyProtection="0"/>
    <xf numFmtId="0" fontId="23" fillId="44" borderId="0" applyNumberFormat="0" applyBorder="0" applyAlignment="0" applyProtection="0"/>
    <xf numFmtId="0" fontId="23" fillId="45" borderId="0" applyNumberFormat="0" applyBorder="0" applyAlignment="0" applyProtection="0"/>
    <xf numFmtId="0" fontId="23" fillId="46" borderId="0" applyNumberFormat="0" applyBorder="0" applyAlignment="0" applyProtection="0"/>
    <xf numFmtId="0" fontId="23" fillId="41" borderId="0" applyNumberFormat="0" applyBorder="0" applyAlignment="0" applyProtection="0"/>
    <xf numFmtId="0" fontId="23" fillId="44" borderId="0" applyNumberFormat="0" applyBorder="0" applyAlignment="0" applyProtection="0"/>
    <xf numFmtId="0" fontId="23" fillId="47" borderId="0" applyNumberFormat="0" applyBorder="0" applyAlignment="0" applyProtection="0"/>
    <xf numFmtId="0" fontId="24" fillId="48" borderId="0" applyNumberFormat="0" applyBorder="0" applyAlignment="0" applyProtection="0"/>
    <xf numFmtId="0" fontId="24" fillId="45" borderId="0" applyNumberFormat="0" applyBorder="0" applyAlignment="0" applyProtection="0"/>
    <xf numFmtId="0" fontId="24" fillId="46" borderId="0" applyNumberFormat="0" applyBorder="0" applyAlignment="0" applyProtection="0"/>
    <xf numFmtId="0" fontId="24" fillId="49" borderId="0" applyNumberFormat="0" applyBorder="0" applyAlignment="0" applyProtection="0"/>
    <xf numFmtId="0" fontId="24" fillId="50" borderId="0" applyNumberFormat="0" applyBorder="0" applyAlignment="0" applyProtection="0"/>
    <xf numFmtId="0" fontId="24" fillId="51" borderId="0" applyNumberFormat="0" applyBorder="0" applyAlignment="0" applyProtection="0"/>
    <xf numFmtId="0" fontId="24" fillId="52" borderId="0" applyNumberFormat="0" applyBorder="0" applyAlignment="0" applyProtection="0"/>
    <xf numFmtId="0" fontId="24" fillId="53" borderId="0" applyNumberFormat="0" applyBorder="0" applyAlignment="0" applyProtection="0"/>
    <xf numFmtId="0" fontId="24" fillId="54" borderId="0" applyNumberFormat="0" applyBorder="0" applyAlignment="0" applyProtection="0"/>
    <xf numFmtId="0" fontId="24" fillId="49" borderId="0" applyNumberFormat="0" applyBorder="0" applyAlignment="0" applyProtection="0"/>
    <xf numFmtId="0" fontId="24" fillId="50" borderId="0" applyNumberFormat="0" applyBorder="0" applyAlignment="0" applyProtection="0"/>
    <xf numFmtId="0" fontId="24" fillId="55" borderId="0" applyNumberFormat="0" applyBorder="0" applyAlignment="0" applyProtection="0"/>
    <xf numFmtId="0" fontId="25" fillId="39" borderId="0" applyNumberFormat="0" applyBorder="0" applyAlignment="0" applyProtection="0"/>
    <xf numFmtId="0" fontId="26" fillId="56" borderId="25" applyNumberFormat="0" applyAlignment="0" applyProtection="0"/>
    <xf numFmtId="0" fontId="27" fillId="57" borderId="26" applyNumberFormat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8" fillId="0" borderId="0" applyNumberFormat="0" applyFill="0" applyBorder="0" applyAlignment="0" applyProtection="0"/>
    <xf numFmtId="0" fontId="29" fillId="40" borderId="0" applyNumberFormat="0" applyBorder="0" applyAlignment="0" applyProtection="0"/>
    <xf numFmtId="0" fontId="30" fillId="0" borderId="27" applyNumberFormat="0" applyFill="0" applyAlignment="0" applyProtection="0"/>
    <xf numFmtId="0" fontId="31" fillId="0" borderId="28" applyNumberFormat="0" applyFill="0" applyAlignment="0" applyProtection="0"/>
    <xf numFmtId="0" fontId="32" fillId="0" borderId="29" applyNumberFormat="0" applyFill="0" applyAlignment="0" applyProtection="0"/>
    <xf numFmtId="0" fontId="32" fillId="0" borderId="0" applyNumberFormat="0" applyFill="0" applyBorder="0" applyAlignment="0" applyProtection="0"/>
    <xf numFmtId="0" fontId="33" fillId="43" borderId="25" applyNumberFormat="0" applyAlignment="0" applyProtection="0"/>
    <xf numFmtId="0" fontId="34" fillId="0" borderId="30" applyNumberFormat="0" applyFill="0" applyAlignment="0" applyProtection="0"/>
    <xf numFmtId="0" fontId="35" fillId="58" borderId="0" applyNumberFormat="0" applyBorder="0" applyAlignment="0" applyProtection="0"/>
    <xf numFmtId="0" fontId="17" fillId="0" borderId="0"/>
    <xf numFmtId="1" fontId="42" fillId="0" borderId="0"/>
    <xf numFmtId="1" fontId="42" fillId="0" borderId="0"/>
    <xf numFmtId="0" fontId="41" fillId="0" borderId="0"/>
    <xf numFmtId="1" fontId="42" fillId="0" borderId="0"/>
    <xf numFmtId="0" fontId="17" fillId="0" borderId="0"/>
    <xf numFmtId="0" fontId="8" fillId="0" borderId="0"/>
    <xf numFmtId="0" fontId="13" fillId="0" borderId="0"/>
    <xf numFmtId="0" fontId="13" fillId="0" borderId="0"/>
    <xf numFmtId="0" fontId="17" fillId="59" borderId="31" applyNumberFormat="0" applyFont="0" applyAlignment="0" applyProtection="0"/>
    <xf numFmtId="0" fontId="36" fillId="56" borderId="32" applyNumberFormat="0" applyAlignment="0" applyProtection="0"/>
    <xf numFmtId="0" fontId="40" fillId="0" borderId="0"/>
    <xf numFmtId="0" fontId="40" fillId="0" borderId="0"/>
    <xf numFmtId="0" fontId="40" fillId="0" borderId="0"/>
    <xf numFmtId="0" fontId="37" fillId="0" borderId="0" applyNumberFormat="0" applyFill="0" applyBorder="0" applyAlignment="0" applyProtection="0"/>
    <xf numFmtId="0" fontId="38" fillId="0" borderId="33" applyNumberFormat="0" applyFill="0" applyAlignment="0" applyProtection="0"/>
    <xf numFmtId="0" fontId="39" fillId="0" borderId="0" applyNumberFormat="0" applyFill="0" applyBorder="0" applyAlignment="0" applyProtection="0"/>
    <xf numFmtId="0" fontId="41" fillId="0" borderId="0"/>
    <xf numFmtId="1" fontId="42" fillId="0" borderId="0"/>
    <xf numFmtId="43" fontId="8" fillId="0" borderId="0" applyFont="0" applyFill="0" applyBorder="0" applyAlignment="0" applyProtection="0"/>
    <xf numFmtId="0" fontId="16" fillId="0" borderId="0">
      <alignment horizontal="left" vertical="top" wrapText="1"/>
    </xf>
    <xf numFmtId="0" fontId="44" fillId="0" borderId="16" applyNumberFormat="0" applyFill="0" applyAlignment="0" applyProtection="0"/>
    <xf numFmtId="0" fontId="45" fillId="0" borderId="17" applyNumberFormat="0" applyFill="0" applyAlignment="0" applyProtection="0"/>
    <xf numFmtId="0" fontId="46" fillId="0" borderId="18" applyNumberFormat="0" applyFill="0" applyAlignment="0" applyProtection="0"/>
    <xf numFmtId="0" fontId="46" fillId="0" borderId="0" applyNumberFormat="0" applyFill="0" applyBorder="0" applyAlignment="0" applyProtection="0"/>
    <xf numFmtId="0" fontId="47" fillId="7" borderId="0" applyNumberFormat="0" applyBorder="0" applyAlignment="0" applyProtection="0"/>
    <xf numFmtId="0" fontId="48" fillId="8" borderId="0" applyNumberFormat="0" applyBorder="0" applyAlignment="0" applyProtection="0"/>
    <xf numFmtId="0" fontId="49" fillId="9" borderId="0" applyNumberFormat="0" applyBorder="0" applyAlignment="0" applyProtection="0"/>
    <xf numFmtId="0" fontId="50" fillId="10" borderId="19" applyNumberFormat="0" applyAlignment="0" applyProtection="0"/>
    <xf numFmtId="0" fontId="51" fillId="11" borderId="20" applyNumberFormat="0" applyAlignment="0" applyProtection="0"/>
    <xf numFmtId="0" fontId="52" fillId="11" borderId="19" applyNumberFormat="0" applyAlignment="0" applyProtection="0"/>
    <xf numFmtId="0" fontId="53" fillId="0" borderId="21" applyNumberFormat="0" applyFill="0" applyAlignment="0" applyProtection="0"/>
    <xf numFmtId="0" fontId="54" fillId="12" borderId="22" applyNumberFormat="0" applyAlignment="0" applyProtection="0"/>
    <xf numFmtId="0" fontId="55" fillId="0" borderId="0" applyNumberFormat="0" applyFill="0" applyBorder="0" applyAlignment="0" applyProtection="0"/>
    <xf numFmtId="0" fontId="43" fillId="13" borderId="23" applyNumberFormat="0" applyFont="0" applyAlignment="0" applyProtection="0"/>
    <xf numFmtId="0" fontId="56" fillId="0" borderId="0" applyNumberFormat="0" applyFill="0" applyBorder="0" applyAlignment="0" applyProtection="0"/>
    <xf numFmtId="0" fontId="57" fillId="0" borderId="24" applyNumberFormat="0" applyFill="0" applyAlignment="0" applyProtection="0"/>
    <xf numFmtId="0" fontId="58" fillId="14" borderId="0" applyNumberFormat="0" applyBorder="0" applyAlignment="0" applyProtection="0"/>
    <xf numFmtId="0" fontId="43" fillId="15" borderId="0" applyNumberFormat="0" applyBorder="0" applyAlignment="0" applyProtection="0"/>
    <xf numFmtId="0" fontId="43" fillId="16" borderId="0" applyNumberFormat="0" applyBorder="0" applyAlignment="0" applyProtection="0"/>
    <xf numFmtId="0" fontId="58" fillId="17" borderId="0" applyNumberFormat="0" applyBorder="0" applyAlignment="0" applyProtection="0"/>
    <xf numFmtId="0" fontId="58" fillId="18" borderId="0" applyNumberFormat="0" applyBorder="0" applyAlignment="0" applyProtection="0"/>
    <xf numFmtId="0" fontId="43" fillId="19" borderId="0" applyNumberFormat="0" applyBorder="0" applyAlignment="0" applyProtection="0"/>
    <xf numFmtId="0" fontId="43" fillId="20" borderId="0" applyNumberFormat="0" applyBorder="0" applyAlignment="0" applyProtection="0"/>
    <xf numFmtId="0" fontId="58" fillId="21" borderId="0" applyNumberFormat="0" applyBorder="0" applyAlignment="0" applyProtection="0"/>
    <xf numFmtId="0" fontId="58" fillId="22" borderId="0" applyNumberFormat="0" applyBorder="0" applyAlignment="0" applyProtection="0"/>
    <xf numFmtId="0" fontId="43" fillId="23" borderId="0" applyNumberFormat="0" applyBorder="0" applyAlignment="0" applyProtection="0"/>
    <xf numFmtId="0" fontId="43" fillId="24" borderId="0" applyNumberFormat="0" applyBorder="0" applyAlignment="0" applyProtection="0"/>
    <xf numFmtId="0" fontId="58" fillId="25" borderId="0" applyNumberFormat="0" applyBorder="0" applyAlignment="0" applyProtection="0"/>
    <xf numFmtId="0" fontId="58" fillId="26" borderId="0" applyNumberFormat="0" applyBorder="0" applyAlignment="0" applyProtection="0"/>
    <xf numFmtId="0" fontId="43" fillId="27" borderId="0" applyNumberFormat="0" applyBorder="0" applyAlignment="0" applyProtection="0"/>
    <xf numFmtId="0" fontId="43" fillId="28" borderId="0" applyNumberFormat="0" applyBorder="0" applyAlignment="0" applyProtection="0"/>
    <xf numFmtId="0" fontId="58" fillId="29" borderId="0" applyNumberFormat="0" applyBorder="0" applyAlignment="0" applyProtection="0"/>
    <xf numFmtId="0" fontId="58" fillId="30" borderId="0" applyNumberFormat="0" applyBorder="0" applyAlignment="0" applyProtection="0"/>
    <xf numFmtId="0" fontId="43" fillId="31" borderId="0" applyNumberFormat="0" applyBorder="0" applyAlignment="0" applyProtection="0"/>
    <xf numFmtId="0" fontId="43" fillId="32" borderId="0" applyNumberFormat="0" applyBorder="0" applyAlignment="0" applyProtection="0"/>
    <xf numFmtId="0" fontId="58" fillId="33" borderId="0" applyNumberFormat="0" applyBorder="0" applyAlignment="0" applyProtection="0"/>
    <xf numFmtId="0" fontId="58" fillId="34" borderId="0" applyNumberFormat="0" applyBorder="0" applyAlignment="0" applyProtection="0"/>
    <xf numFmtId="0" fontId="43" fillId="35" borderId="0" applyNumberFormat="0" applyBorder="0" applyAlignment="0" applyProtection="0"/>
    <xf numFmtId="0" fontId="43" fillId="36" borderId="0" applyNumberFormat="0" applyBorder="0" applyAlignment="0" applyProtection="0"/>
    <xf numFmtId="0" fontId="58" fillId="37" borderId="0" applyNumberFormat="0" applyBorder="0" applyAlignment="0" applyProtection="0"/>
    <xf numFmtId="0" fontId="16" fillId="0" borderId="0">
      <alignment horizontal="left" vertical="top" wrapText="1"/>
    </xf>
    <xf numFmtId="0" fontId="59" fillId="0" borderId="0" applyNumberFormat="0" applyFill="0" applyBorder="0" applyAlignment="0" applyProtection="0"/>
    <xf numFmtId="0" fontId="8" fillId="0" borderId="0"/>
    <xf numFmtId="0" fontId="13" fillId="0" borderId="0"/>
    <xf numFmtId="0" fontId="60" fillId="38" borderId="0" applyNumberFormat="0" applyBorder="0" applyAlignment="0" applyProtection="0"/>
    <xf numFmtId="0" fontId="60" fillId="39" borderId="0" applyNumberFormat="0" applyBorder="0" applyAlignment="0" applyProtection="0"/>
    <xf numFmtId="0" fontId="60" fillId="40" borderId="0" applyNumberFormat="0" applyBorder="0" applyAlignment="0" applyProtection="0"/>
    <xf numFmtId="0" fontId="60" fillId="41" borderId="0" applyNumberFormat="0" applyBorder="0" applyAlignment="0" applyProtection="0"/>
    <xf numFmtId="0" fontId="60" fillId="42" borderId="0" applyNumberFormat="0" applyBorder="0" applyAlignment="0" applyProtection="0"/>
    <xf numFmtId="0" fontId="60" fillId="43" borderId="0" applyNumberFormat="0" applyBorder="0" applyAlignment="0" applyProtection="0"/>
    <xf numFmtId="0" fontId="60" fillId="44" borderId="0" applyNumberFormat="0" applyBorder="0" applyAlignment="0" applyProtection="0"/>
    <xf numFmtId="0" fontId="60" fillId="45" borderId="0" applyNumberFormat="0" applyBorder="0" applyAlignment="0" applyProtection="0"/>
    <xf numFmtId="0" fontId="60" fillId="46" borderId="0" applyNumberFormat="0" applyBorder="0" applyAlignment="0" applyProtection="0"/>
    <xf numFmtId="0" fontId="60" fillId="41" borderId="0" applyNumberFormat="0" applyBorder="0" applyAlignment="0" applyProtection="0"/>
    <xf numFmtId="0" fontId="60" fillId="44" borderId="0" applyNumberFormat="0" applyBorder="0" applyAlignment="0" applyProtection="0"/>
    <xf numFmtId="0" fontId="60" fillId="47" borderId="0" applyNumberFormat="0" applyBorder="0" applyAlignment="0" applyProtection="0"/>
    <xf numFmtId="0" fontId="61" fillId="48" borderId="0" applyNumberFormat="0" applyBorder="0" applyAlignment="0" applyProtection="0"/>
    <xf numFmtId="0" fontId="61" fillId="45" borderId="0" applyNumberFormat="0" applyBorder="0" applyAlignment="0" applyProtection="0"/>
    <xf numFmtId="0" fontId="61" fillId="46" borderId="0" applyNumberFormat="0" applyBorder="0" applyAlignment="0" applyProtection="0"/>
    <xf numFmtId="0" fontId="61" fillId="49" borderId="0" applyNumberFormat="0" applyBorder="0" applyAlignment="0" applyProtection="0"/>
    <xf numFmtId="0" fontId="61" fillId="50" borderId="0" applyNumberFormat="0" applyBorder="0" applyAlignment="0" applyProtection="0"/>
    <xf numFmtId="0" fontId="61" fillId="51" borderId="0" applyNumberFormat="0" applyBorder="0" applyAlignment="0" applyProtection="0"/>
    <xf numFmtId="172" fontId="1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7" fillId="0" borderId="0"/>
    <xf numFmtId="0" fontId="8" fillId="0" borderId="0"/>
    <xf numFmtId="0" fontId="8" fillId="0" borderId="0"/>
    <xf numFmtId="0" fontId="17" fillId="0" borderId="0"/>
    <xf numFmtId="0" fontId="43" fillId="0" borderId="0"/>
    <xf numFmtId="0" fontId="17" fillId="0" borderId="0"/>
    <xf numFmtId="0" fontId="62" fillId="0" borderId="0"/>
    <xf numFmtId="0" fontId="17" fillId="0" borderId="0"/>
    <xf numFmtId="0" fontId="13" fillId="0" borderId="0"/>
    <xf numFmtId="0" fontId="40" fillId="0" borderId="0"/>
    <xf numFmtId="0" fontId="61" fillId="52" borderId="0" applyNumberFormat="0" applyBorder="0" applyAlignment="0" applyProtection="0"/>
    <xf numFmtId="0" fontId="61" fillId="53" borderId="0" applyNumberFormat="0" applyBorder="0" applyAlignment="0" applyProtection="0"/>
    <xf numFmtId="0" fontId="61" fillId="54" borderId="0" applyNumberFormat="0" applyBorder="0" applyAlignment="0" applyProtection="0"/>
    <xf numFmtId="0" fontId="61" fillId="49" borderId="0" applyNumberFormat="0" applyBorder="0" applyAlignment="0" applyProtection="0"/>
    <xf numFmtId="0" fontId="61" fillId="50" borderId="0" applyNumberFormat="0" applyBorder="0" applyAlignment="0" applyProtection="0"/>
    <xf numFmtId="0" fontId="61" fillId="55" borderId="0" applyNumberFormat="0" applyBorder="0" applyAlignment="0" applyProtection="0"/>
    <xf numFmtId="0" fontId="64" fillId="43" borderId="25" applyNumberFormat="0" applyAlignment="0" applyProtection="0"/>
    <xf numFmtId="0" fontId="65" fillId="56" borderId="32" applyNumberFormat="0" applyAlignment="0" applyProtection="0"/>
    <xf numFmtId="0" fontId="66" fillId="56" borderId="25" applyNumberFormat="0" applyAlignment="0" applyProtection="0"/>
    <xf numFmtId="0" fontId="67" fillId="0" borderId="27" applyNumberFormat="0" applyFill="0" applyAlignment="0" applyProtection="0"/>
    <xf numFmtId="0" fontId="68" fillId="0" borderId="28" applyNumberFormat="0" applyFill="0" applyAlignment="0" applyProtection="0"/>
    <xf numFmtId="0" fontId="69" fillId="0" borderId="29" applyNumberFormat="0" applyFill="0" applyAlignment="0" applyProtection="0"/>
    <xf numFmtId="0" fontId="69" fillId="0" borderId="0" applyNumberFormat="0" applyFill="0" applyBorder="0" applyAlignment="0" applyProtection="0"/>
    <xf numFmtId="0" fontId="70" fillId="0" borderId="33" applyNumberFormat="0" applyFill="0" applyAlignment="0" applyProtection="0"/>
    <xf numFmtId="0" fontId="71" fillId="57" borderId="26" applyNumberFormat="0" applyAlignment="0" applyProtection="0"/>
    <xf numFmtId="0" fontId="72" fillId="0" borderId="0" applyNumberFormat="0" applyFill="0" applyBorder="0" applyAlignment="0" applyProtection="0"/>
    <xf numFmtId="0" fontId="73" fillId="58" borderId="0" applyNumberFormat="0" applyBorder="0" applyAlignment="0" applyProtection="0"/>
    <xf numFmtId="0" fontId="13" fillId="0" borderId="0"/>
    <xf numFmtId="0" fontId="74" fillId="39" borderId="0" applyNumberFormat="0" applyBorder="0" applyAlignment="0" applyProtection="0"/>
    <xf numFmtId="0" fontId="75" fillId="0" borderId="0" applyNumberFormat="0" applyFill="0" applyBorder="0" applyAlignment="0" applyProtection="0"/>
    <xf numFmtId="0" fontId="13" fillId="59" borderId="31" applyNumberFormat="0" applyFont="0" applyAlignment="0" applyProtection="0"/>
    <xf numFmtId="0" fontId="76" fillId="0" borderId="30" applyNumberFormat="0" applyFill="0" applyAlignment="0" applyProtection="0"/>
    <xf numFmtId="0" fontId="77" fillId="0" borderId="0"/>
    <xf numFmtId="0" fontId="78" fillId="0" borderId="0" applyNumberFormat="0" applyFill="0" applyBorder="0" applyAlignment="0" applyProtection="0"/>
    <xf numFmtId="0" fontId="79" fillId="40" borderId="0" applyNumberFormat="0" applyBorder="0" applyAlignment="0" applyProtection="0"/>
    <xf numFmtId="0" fontId="8" fillId="0" borderId="0"/>
    <xf numFmtId="0" fontId="8" fillId="0" borderId="0"/>
    <xf numFmtId="0" fontId="41" fillId="0" borderId="0"/>
    <xf numFmtId="0" fontId="17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63" fillId="38" borderId="0" applyNumberFormat="0" applyBorder="0" applyAlignment="0" applyProtection="0"/>
    <xf numFmtId="0" fontId="63" fillId="39" borderId="0" applyNumberFormat="0" applyBorder="0" applyAlignment="0" applyProtection="0"/>
    <xf numFmtId="0" fontId="63" fillId="40" borderId="0" applyNumberFormat="0" applyBorder="0" applyAlignment="0" applyProtection="0"/>
    <xf numFmtId="0" fontId="63" fillId="41" borderId="0" applyNumberFormat="0" applyBorder="0" applyAlignment="0" applyProtection="0"/>
    <xf numFmtId="0" fontId="63" fillId="42" borderId="0" applyNumberFormat="0" applyBorder="0" applyAlignment="0" applyProtection="0"/>
    <xf numFmtId="0" fontId="63" fillId="43" borderId="0" applyNumberFormat="0" applyBorder="0" applyAlignment="0" applyProtection="0"/>
    <xf numFmtId="0" fontId="63" fillId="44" borderId="0" applyNumberFormat="0" applyBorder="0" applyAlignment="0" applyProtection="0"/>
    <xf numFmtId="0" fontId="63" fillId="45" borderId="0" applyNumberFormat="0" applyBorder="0" applyAlignment="0" applyProtection="0"/>
    <xf numFmtId="0" fontId="63" fillId="46" borderId="0" applyNumberFormat="0" applyBorder="0" applyAlignment="0" applyProtection="0"/>
    <xf numFmtId="0" fontId="63" fillId="41" borderId="0" applyNumberFormat="0" applyBorder="0" applyAlignment="0" applyProtection="0"/>
    <xf numFmtId="0" fontId="63" fillId="44" borderId="0" applyNumberFormat="0" applyBorder="0" applyAlignment="0" applyProtection="0"/>
    <xf numFmtId="0" fontId="63" fillId="47" borderId="0" applyNumberFormat="0" applyBorder="0" applyAlignment="0" applyProtection="0"/>
    <xf numFmtId="0" fontId="80" fillId="48" borderId="0" applyNumberFormat="0" applyBorder="0" applyAlignment="0" applyProtection="0"/>
    <xf numFmtId="0" fontId="80" fillId="45" borderId="0" applyNumberFormat="0" applyBorder="0" applyAlignment="0" applyProtection="0"/>
    <xf numFmtId="0" fontId="80" fillId="46" borderId="0" applyNumberFormat="0" applyBorder="0" applyAlignment="0" applyProtection="0"/>
    <xf numFmtId="0" fontId="80" fillId="49" borderId="0" applyNumberFormat="0" applyBorder="0" applyAlignment="0" applyProtection="0"/>
    <xf numFmtId="0" fontId="80" fillId="50" borderId="0" applyNumberFormat="0" applyBorder="0" applyAlignment="0" applyProtection="0"/>
    <xf numFmtId="0" fontId="80" fillId="51" borderId="0" applyNumberFormat="0" applyBorder="0" applyAlignment="0" applyProtection="0"/>
    <xf numFmtId="0" fontId="80" fillId="52" borderId="0" applyNumberFormat="0" applyBorder="0" applyAlignment="0" applyProtection="0"/>
    <xf numFmtId="0" fontId="80" fillId="53" borderId="0" applyNumberFormat="0" applyBorder="0" applyAlignment="0" applyProtection="0"/>
    <xf numFmtId="0" fontId="80" fillId="54" borderId="0" applyNumberFormat="0" applyBorder="0" applyAlignment="0" applyProtection="0"/>
    <xf numFmtId="0" fontId="80" fillId="49" borderId="0" applyNumberFormat="0" applyBorder="0" applyAlignment="0" applyProtection="0"/>
    <xf numFmtId="0" fontId="80" fillId="50" borderId="0" applyNumberFormat="0" applyBorder="0" applyAlignment="0" applyProtection="0"/>
    <xf numFmtId="0" fontId="80" fillId="55" borderId="0" applyNumberFormat="0" applyBorder="0" applyAlignment="0" applyProtection="0"/>
    <xf numFmtId="0" fontId="81" fillId="39" borderId="0" applyNumberFormat="0" applyBorder="0" applyAlignment="0" applyProtection="0"/>
    <xf numFmtId="0" fontId="82" fillId="56" borderId="25" applyNumberFormat="0" applyAlignment="0" applyProtection="0"/>
    <xf numFmtId="0" fontId="83" fillId="57" borderId="26" applyNumberFormat="0" applyAlignment="0" applyProtection="0"/>
    <xf numFmtId="172" fontId="17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4" fillId="0" borderId="0" applyNumberFormat="0" applyFill="0" applyBorder="0" applyAlignment="0" applyProtection="0"/>
    <xf numFmtId="0" fontId="85" fillId="40" borderId="0" applyNumberFormat="0" applyBorder="0" applyAlignment="0" applyProtection="0"/>
    <xf numFmtId="0" fontId="86" fillId="0" borderId="27" applyNumberFormat="0" applyFill="0" applyAlignment="0" applyProtection="0"/>
    <xf numFmtId="0" fontId="87" fillId="0" borderId="28" applyNumberFormat="0" applyFill="0" applyAlignment="0" applyProtection="0"/>
    <xf numFmtId="0" fontId="88" fillId="0" borderId="29" applyNumberFormat="0" applyFill="0" applyAlignment="0" applyProtection="0"/>
    <xf numFmtId="0" fontId="88" fillId="0" borderId="0" applyNumberFormat="0" applyFill="0" applyBorder="0" applyAlignment="0" applyProtection="0"/>
    <xf numFmtId="0" fontId="89" fillId="43" borderId="25" applyNumberFormat="0" applyAlignment="0" applyProtection="0"/>
    <xf numFmtId="0" fontId="90" fillId="0" borderId="30" applyNumberFormat="0" applyFill="0" applyAlignment="0" applyProtection="0"/>
    <xf numFmtId="0" fontId="91" fillId="58" borderId="0" applyNumberFormat="0" applyBorder="0" applyAlignment="0" applyProtection="0"/>
    <xf numFmtId="0" fontId="13" fillId="0" borderId="0"/>
    <xf numFmtId="0" fontId="8" fillId="0" borderId="0"/>
    <xf numFmtId="0" fontId="22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3" fillId="59" borderId="31" applyNumberFormat="0" applyFont="0" applyAlignment="0" applyProtection="0"/>
    <xf numFmtId="0" fontId="92" fillId="56" borderId="32" applyNumberFormat="0" applyAlignment="0" applyProtection="0"/>
    <xf numFmtId="9" fontId="17" fillId="0" borderId="0" applyFont="0" applyFill="0" applyBorder="0" applyAlignment="0" applyProtection="0"/>
    <xf numFmtId="0" fontId="93" fillId="0" borderId="33" applyNumberFormat="0" applyFill="0" applyAlignment="0" applyProtection="0"/>
    <xf numFmtId="0" fontId="94" fillId="0" borderId="0" applyNumberFormat="0" applyFill="0" applyBorder="0" applyAlignment="0" applyProtection="0"/>
    <xf numFmtId="0" fontId="64" fillId="43" borderId="25" applyNumberFormat="0" applyAlignment="0" applyProtection="0"/>
    <xf numFmtId="0" fontId="65" fillId="56" borderId="32" applyNumberFormat="0" applyAlignment="0" applyProtection="0"/>
    <xf numFmtId="0" fontId="66" fillId="56" borderId="25" applyNumberFormat="0" applyAlignment="0" applyProtection="0"/>
    <xf numFmtId="0" fontId="70" fillId="0" borderId="33" applyNumberFormat="0" applyFill="0" applyAlignment="0" applyProtection="0"/>
    <xf numFmtId="0" fontId="13" fillId="59" borderId="31" applyNumberFormat="0" applyFont="0" applyAlignment="0" applyProtection="0"/>
    <xf numFmtId="0" fontId="16" fillId="0" borderId="0">
      <alignment horizontal="left" vertical="top" wrapText="1"/>
    </xf>
    <xf numFmtId="0" fontId="21" fillId="0" borderId="0" applyNumberFormat="0" applyFill="0" applyBorder="0" applyAlignment="0" applyProtection="0"/>
    <xf numFmtId="0" fontId="44" fillId="0" borderId="16" applyNumberFormat="0" applyFill="0" applyAlignment="0" applyProtection="0"/>
    <xf numFmtId="0" fontId="45" fillId="0" borderId="17" applyNumberFormat="0" applyFill="0" applyAlignment="0" applyProtection="0"/>
    <xf numFmtId="0" fontId="46" fillId="0" borderId="18" applyNumberFormat="0" applyFill="0" applyAlignment="0" applyProtection="0"/>
    <xf numFmtId="0" fontId="46" fillId="0" borderId="0" applyNumberFormat="0" applyFill="0" applyBorder="0" applyAlignment="0" applyProtection="0"/>
    <xf numFmtId="0" fontId="47" fillId="7" borderId="0" applyNumberFormat="0" applyBorder="0" applyAlignment="0" applyProtection="0"/>
    <xf numFmtId="0" fontId="48" fillId="8" borderId="0" applyNumberFormat="0" applyBorder="0" applyAlignment="0" applyProtection="0"/>
    <xf numFmtId="0" fontId="49" fillId="9" borderId="0" applyNumberFormat="0" applyBorder="0" applyAlignment="0" applyProtection="0"/>
    <xf numFmtId="0" fontId="50" fillId="10" borderId="19" applyNumberFormat="0" applyAlignment="0" applyProtection="0"/>
    <xf numFmtId="0" fontId="51" fillId="11" borderId="20" applyNumberFormat="0" applyAlignment="0" applyProtection="0"/>
    <xf numFmtId="0" fontId="52" fillId="11" borderId="19" applyNumberFormat="0" applyAlignment="0" applyProtection="0"/>
    <xf numFmtId="0" fontId="53" fillId="0" borderId="21" applyNumberFormat="0" applyFill="0" applyAlignment="0" applyProtection="0"/>
    <xf numFmtId="0" fontId="54" fillId="12" borderId="22" applyNumberFormat="0" applyAlignment="0" applyProtection="0"/>
    <xf numFmtId="0" fontId="55" fillId="0" borderId="0" applyNumberFormat="0" applyFill="0" applyBorder="0" applyAlignment="0" applyProtection="0"/>
    <xf numFmtId="0" fontId="43" fillId="13" borderId="23" applyNumberFormat="0" applyFont="0" applyAlignment="0" applyProtection="0"/>
    <xf numFmtId="0" fontId="56" fillId="0" borderId="0" applyNumberFormat="0" applyFill="0" applyBorder="0" applyAlignment="0" applyProtection="0"/>
    <xf numFmtId="0" fontId="57" fillId="0" borderId="24" applyNumberFormat="0" applyFill="0" applyAlignment="0" applyProtection="0"/>
    <xf numFmtId="0" fontId="58" fillId="14" borderId="0" applyNumberFormat="0" applyBorder="0" applyAlignment="0" applyProtection="0"/>
    <xf numFmtId="0" fontId="43" fillId="15" borderId="0" applyNumberFormat="0" applyBorder="0" applyAlignment="0" applyProtection="0"/>
    <xf numFmtId="0" fontId="43" fillId="16" borderId="0" applyNumberFormat="0" applyBorder="0" applyAlignment="0" applyProtection="0"/>
    <xf numFmtId="0" fontId="58" fillId="17" borderId="0" applyNumberFormat="0" applyBorder="0" applyAlignment="0" applyProtection="0"/>
    <xf numFmtId="0" fontId="58" fillId="18" borderId="0" applyNumberFormat="0" applyBorder="0" applyAlignment="0" applyProtection="0"/>
    <xf numFmtId="0" fontId="43" fillId="19" borderId="0" applyNumberFormat="0" applyBorder="0" applyAlignment="0" applyProtection="0"/>
    <xf numFmtId="0" fontId="43" fillId="20" borderId="0" applyNumberFormat="0" applyBorder="0" applyAlignment="0" applyProtection="0"/>
    <xf numFmtId="0" fontId="58" fillId="21" borderId="0" applyNumberFormat="0" applyBorder="0" applyAlignment="0" applyProtection="0"/>
    <xf numFmtId="0" fontId="58" fillId="22" borderId="0" applyNumberFormat="0" applyBorder="0" applyAlignment="0" applyProtection="0"/>
    <xf numFmtId="0" fontId="43" fillId="23" borderId="0" applyNumberFormat="0" applyBorder="0" applyAlignment="0" applyProtection="0"/>
    <xf numFmtId="0" fontId="43" fillId="24" borderId="0" applyNumberFormat="0" applyBorder="0" applyAlignment="0" applyProtection="0"/>
    <xf numFmtId="0" fontId="58" fillId="25" borderId="0" applyNumberFormat="0" applyBorder="0" applyAlignment="0" applyProtection="0"/>
    <xf numFmtId="0" fontId="58" fillId="26" borderId="0" applyNumberFormat="0" applyBorder="0" applyAlignment="0" applyProtection="0"/>
    <xf numFmtId="0" fontId="43" fillId="27" borderId="0" applyNumberFormat="0" applyBorder="0" applyAlignment="0" applyProtection="0"/>
    <xf numFmtId="0" fontId="43" fillId="28" borderId="0" applyNumberFormat="0" applyBorder="0" applyAlignment="0" applyProtection="0"/>
    <xf numFmtId="0" fontId="58" fillId="29" borderId="0" applyNumberFormat="0" applyBorder="0" applyAlignment="0" applyProtection="0"/>
    <xf numFmtId="0" fontId="58" fillId="30" borderId="0" applyNumberFormat="0" applyBorder="0" applyAlignment="0" applyProtection="0"/>
    <xf numFmtId="0" fontId="43" fillId="31" borderId="0" applyNumberFormat="0" applyBorder="0" applyAlignment="0" applyProtection="0"/>
    <xf numFmtId="0" fontId="43" fillId="32" borderId="0" applyNumberFormat="0" applyBorder="0" applyAlignment="0" applyProtection="0"/>
    <xf numFmtId="0" fontId="58" fillId="33" borderId="0" applyNumberFormat="0" applyBorder="0" applyAlignment="0" applyProtection="0"/>
    <xf numFmtId="0" fontId="58" fillId="34" borderId="0" applyNumberFormat="0" applyBorder="0" applyAlignment="0" applyProtection="0"/>
    <xf numFmtId="0" fontId="43" fillId="35" borderId="0" applyNumberFormat="0" applyBorder="0" applyAlignment="0" applyProtection="0"/>
    <xf numFmtId="0" fontId="43" fillId="36" borderId="0" applyNumberFormat="0" applyBorder="0" applyAlignment="0" applyProtection="0"/>
    <xf numFmtId="0" fontId="58" fillId="37" borderId="0" applyNumberFormat="0" applyBorder="0" applyAlignment="0" applyProtection="0"/>
    <xf numFmtId="174" fontId="17" fillId="0" borderId="0" applyFont="0" applyFill="0" applyBorder="0" applyAlignment="0" applyProtection="0"/>
    <xf numFmtId="43" fontId="41" fillId="0" borderId="0" applyFont="0" applyFill="0" applyBorder="0" applyAlignment="0" applyProtection="0"/>
    <xf numFmtId="174" fontId="17" fillId="0" borderId="0" applyFont="0" applyFill="0" applyBorder="0" applyAlignment="0" applyProtection="0"/>
    <xf numFmtId="174" fontId="17" fillId="0" borderId="0" applyFont="0" applyFill="0" applyBorder="0" applyAlignment="0" applyProtection="0"/>
    <xf numFmtId="174" fontId="17" fillId="0" borderId="0" applyFont="0" applyFill="0" applyBorder="0" applyAlignment="0" applyProtection="0"/>
    <xf numFmtId="174" fontId="17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4" fontId="17" fillId="0" borderId="0" applyFont="0" applyFill="0" applyBorder="0" applyAlignment="0" applyProtection="0"/>
    <xf numFmtId="43" fontId="13" fillId="0" borderId="0" applyFont="0" applyFill="0" applyBorder="0" applyAlignment="0" applyProtection="0"/>
    <xf numFmtId="174" fontId="17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0" fontId="96" fillId="0" borderId="0"/>
    <xf numFmtId="0" fontId="15" fillId="0" borderId="0"/>
    <xf numFmtId="0" fontId="41" fillId="0" borderId="0"/>
    <xf numFmtId="0" fontId="13" fillId="0" borderId="0"/>
    <xf numFmtId="0" fontId="13" fillId="0" borderId="0"/>
    <xf numFmtId="0" fontId="17" fillId="0" borderId="0"/>
    <xf numFmtId="0" fontId="41" fillId="0" borderId="0"/>
    <xf numFmtId="0" fontId="96" fillId="0" borderId="0"/>
    <xf numFmtId="0" fontId="77" fillId="0" borderId="0"/>
    <xf numFmtId="0" fontId="40" fillId="0" borderId="0"/>
    <xf numFmtId="0" fontId="41" fillId="0" borderId="0"/>
    <xf numFmtId="0" fontId="40" fillId="0" borderId="0"/>
    <xf numFmtId="0" fontId="77" fillId="0" borderId="0"/>
    <xf numFmtId="0" fontId="40" fillId="0" borderId="0"/>
    <xf numFmtId="43" fontId="41" fillId="0" borderId="0" applyFont="0" applyFill="0" applyBorder="0" applyAlignment="0" applyProtection="0"/>
    <xf numFmtId="43" fontId="96" fillId="0" borderId="0" applyFont="0" applyFill="0" applyBorder="0" applyAlignment="0" applyProtection="0"/>
    <xf numFmtId="174" fontId="17" fillId="0" borderId="0" applyFont="0" applyFill="0" applyBorder="0" applyAlignment="0" applyProtection="0"/>
    <xf numFmtId="174" fontId="17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26" fillId="56" borderId="25" applyNumberFormat="0" applyAlignment="0" applyProtection="0"/>
    <xf numFmtId="43" fontId="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5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/>
    <xf numFmtId="0" fontId="33" fillId="43" borderId="25" applyNumberFormat="0" applyAlignment="0" applyProtection="0"/>
    <xf numFmtId="0" fontId="99" fillId="9" borderId="0" applyNumberFormat="0" applyBorder="0" applyAlignment="0" applyProtection="0"/>
    <xf numFmtId="0" fontId="35" fillId="58" borderId="0" applyNumberFormat="0" applyBorder="0" applyAlignment="0" applyProtection="0"/>
    <xf numFmtId="0" fontId="13" fillId="0" borderId="0"/>
    <xf numFmtId="0" fontId="8" fillId="0" borderId="0"/>
    <xf numFmtId="0" fontId="98" fillId="0" borderId="0">
      <alignment vertical="center"/>
    </xf>
    <xf numFmtId="0" fontId="13" fillId="0" borderId="0"/>
    <xf numFmtId="1" fontId="42" fillId="0" borderId="0"/>
    <xf numFmtId="1" fontId="42" fillId="0" borderId="0"/>
    <xf numFmtId="1" fontId="42" fillId="0" borderId="0"/>
    <xf numFmtId="0" fontId="41" fillId="0" borderId="0"/>
    <xf numFmtId="0" fontId="96" fillId="0" borderId="0"/>
    <xf numFmtId="0" fontId="96" fillId="0" borderId="0"/>
    <xf numFmtId="0" fontId="13" fillId="0" borderId="0"/>
    <xf numFmtId="0" fontId="17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97" fillId="0" borderId="0"/>
    <xf numFmtId="0" fontId="15" fillId="0" borderId="0"/>
    <xf numFmtId="0" fontId="17" fillId="59" borderId="31" applyNumberFormat="0" applyFont="0" applyAlignment="0" applyProtection="0"/>
    <xf numFmtId="0" fontId="36" fillId="56" borderId="32" applyNumberFormat="0" applyAlignment="0" applyProtection="0"/>
    <xf numFmtId="0" fontId="38" fillId="0" borderId="33" applyNumberFormat="0" applyFill="0" applyAlignment="0" applyProtection="0"/>
    <xf numFmtId="0" fontId="8" fillId="0" borderId="0"/>
    <xf numFmtId="43" fontId="8" fillId="0" borderId="0" applyFont="0" applyFill="0" applyBorder="0" applyAlignment="0" applyProtection="0"/>
    <xf numFmtId="0" fontId="17" fillId="59" borderId="31" applyNumberFormat="0" applyFont="0" applyAlignment="0" applyProtection="0"/>
    <xf numFmtId="0" fontId="17" fillId="59" borderId="31" applyNumberFormat="0" applyFont="0" applyAlignment="0" applyProtection="0"/>
    <xf numFmtId="0" fontId="17" fillId="59" borderId="31" applyNumberFormat="0" applyFont="0" applyAlignment="0" applyProtection="0"/>
    <xf numFmtId="0" fontId="8" fillId="0" borderId="0"/>
    <xf numFmtId="43" fontId="8" fillId="0" borderId="0" applyFont="0" applyFill="0" applyBorder="0" applyAlignment="0" applyProtection="0"/>
    <xf numFmtId="0" fontId="26" fillId="56" borderId="25" applyNumberFormat="0" applyAlignment="0" applyProtection="0"/>
    <xf numFmtId="0" fontId="33" fillId="43" borderId="25" applyNumberFormat="0" applyAlignment="0" applyProtection="0"/>
    <xf numFmtId="0" fontId="13" fillId="59" borderId="31" applyNumberFormat="0" applyFont="0" applyAlignment="0" applyProtection="0"/>
    <xf numFmtId="0" fontId="70" fillId="0" borderId="33" applyNumberFormat="0" applyFill="0" applyAlignment="0" applyProtection="0"/>
    <xf numFmtId="0" fontId="36" fillId="56" borderId="32" applyNumberFormat="0" applyAlignment="0" applyProtection="0"/>
    <xf numFmtId="0" fontId="26" fillId="56" borderId="25" applyNumberFormat="0" applyAlignment="0" applyProtection="0"/>
    <xf numFmtId="0" fontId="17" fillId="59" borderId="31" applyNumberFormat="0" applyFont="0" applyAlignment="0" applyProtection="0"/>
    <xf numFmtId="0" fontId="26" fillId="56" borderId="25" applyNumberFormat="0" applyAlignment="0" applyProtection="0"/>
    <xf numFmtId="0" fontId="33" fillId="43" borderId="25" applyNumberFormat="0" applyAlignment="0" applyProtection="0"/>
    <xf numFmtId="43" fontId="8" fillId="0" borderId="0" applyFont="0" applyFill="0" applyBorder="0" applyAlignment="0" applyProtection="0"/>
    <xf numFmtId="0" fontId="33" fillId="43" borderId="25" applyNumberFormat="0" applyAlignment="0" applyProtection="0"/>
    <xf numFmtId="0" fontId="17" fillId="59" borderId="31" applyNumberFormat="0" applyFont="0" applyAlignment="0" applyProtection="0"/>
    <xf numFmtId="0" fontId="33" fillId="43" borderId="25" applyNumberFormat="0" applyAlignment="0" applyProtection="0"/>
    <xf numFmtId="0" fontId="8" fillId="0" borderId="0"/>
    <xf numFmtId="0" fontId="17" fillId="59" borderId="31" applyNumberFormat="0" applyFont="0" applyAlignment="0" applyProtection="0"/>
    <xf numFmtId="0" fontId="36" fillId="56" borderId="32" applyNumberFormat="0" applyAlignment="0" applyProtection="0"/>
    <xf numFmtId="0" fontId="33" fillId="43" borderId="25" applyNumberFormat="0" applyAlignment="0" applyProtection="0"/>
    <xf numFmtId="0" fontId="17" fillId="59" borderId="31" applyNumberFormat="0" applyFont="0" applyAlignment="0" applyProtection="0"/>
    <xf numFmtId="0" fontId="38" fillId="0" borderId="33" applyNumberFormat="0" applyFill="0" applyAlignment="0" applyProtection="0"/>
    <xf numFmtId="43" fontId="8" fillId="0" borderId="0" applyFont="0" applyFill="0" applyBorder="0" applyAlignment="0" applyProtection="0"/>
    <xf numFmtId="0" fontId="26" fillId="56" borderId="25" applyNumberFormat="0" applyAlignment="0" applyProtection="0"/>
    <xf numFmtId="0" fontId="17" fillId="59" borderId="31" applyNumberFormat="0" applyFont="0" applyAlignment="0" applyProtection="0"/>
    <xf numFmtId="0" fontId="26" fillId="56" borderId="25" applyNumberFormat="0" applyAlignment="0" applyProtection="0"/>
    <xf numFmtId="0" fontId="26" fillId="56" borderId="25" applyNumberFormat="0" applyAlignment="0" applyProtection="0"/>
    <xf numFmtId="0" fontId="33" fillId="43" borderId="25" applyNumberFormat="0" applyAlignment="0" applyProtection="0"/>
    <xf numFmtId="0" fontId="26" fillId="56" borderId="25" applyNumberFormat="0" applyAlignment="0" applyProtection="0"/>
    <xf numFmtId="0" fontId="36" fillId="56" borderId="32" applyNumberFormat="0" applyAlignment="0" applyProtection="0"/>
    <xf numFmtId="0" fontId="38" fillId="0" borderId="33" applyNumberFormat="0" applyFill="0" applyAlignment="0" applyProtection="0"/>
    <xf numFmtId="0" fontId="17" fillId="59" borderId="31" applyNumberFormat="0" applyFont="0" applyAlignment="0" applyProtection="0"/>
    <xf numFmtId="0" fontId="8" fillId="0" borderId="0"/>
    <xf numFmtId="0" fontId="65" fillId="56" borderId="32" applyNumberFormat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26" fillId="56" borderId="25" applyNumberFormat="0" applyAlignment="0" applyProtection="0"/>
    <xf numFmtId="0" fontId="64" fillId="43" borderId="25" applyNumberFormat="0" applyAlignment="0" applyProtection="0"/>
    <xf numFmtId="0" fontId="26" fillId="56" borderId="25" applyNumberFormat="0" applyAlignment="0" applyProtection="0"/>
    <xf numFmtId="0" fontId="64" fillId="43" borderId="25" applyNumberFormat="0" applyAlignment="0" applyProtection="0"/>
    <xf numFmtId="0" fontId="65" fillId="56" borderId="32" applyNumberFormat="0" applyAlignment="0" applyProtection="0"/>
    <xf numFmtId="0" fontId="66" fillId="56" borderId="25" applyNumberFormat="0" applyAlignment="0" applyProtection="0"/>
    <xf numFmtId="0" fontId="70" fillId="0" borderId="33" applyNumberFormat="0" applyFill="0" applyAlignment="0" applyProtection="0"/>
    <xf numFmtId="0" fontId="13" fillId="59" borderId="31" applyNumberFormat="0" applyFont="0" applyAlignment="0" applyProtection="0"/>
    <xf numFmtId="0" fontId="33" fillId="43" borderId="25" applyNumberFormat="0" applyAlignment="0" applyProtection="0"/>
    <xf numFmtId="0" fontId="66" fillId="56" borderId="25" applyNumberFormat="0" applyAlignment="0" applyProtection="0"/>
    <xf numFmtId="0" fontId="33" fillId="43" borderId="25" applyNumberFormat="0" applyAlignment="0" applyProtection="0"/>
    <xf numFmtId="0" fontId="38" fillId="0" borderId="33" applyNumberFormat="0" applyFill="0" applyAlignment="0" applyProtection="0"/>
    <xf numFmtId="0" fontId="13" fillId="59" borderId="31" applyNumberFormat="0" applyFont="0" applyAlignment="0" applyProtection="0"/>
    <xf numFmtId="0" fontId="36" fillId="56" borderId="32" applyNumberFormat="0" applyAlignment="0" applyProtection="0"/>
    <xf numFmtId="0" fontId="13" fillId="59" borderId="31" applyNumberFormat="0" applyFont="0" applyAlignment="0" applyProtection="0"/>
    <xf numFmtId="0" fontId="13" fillId="59" borderId="31" applyNumberFormat="0" applyFont="0" applyAlignment="0" applyProtection="0"/>
    <xf numFmtId="0" fontId="38" fillId="0" borderId="33" applyNumberFormat="0" applyFill="0" applyAlignment="0" applyProtection="0"/>
    <xf numFmtId="0" fontId="33" fillId="43" borderId="25" applyNumberFormat="0" applyAlignment="0" applyProtection="0"/>
    <xf numFmtId="9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18" fillId="13" borderId="23" applyNumberFormat="0" applyFont="0" applyAlignment="0" applyProtection="0"/>
    <xf numFmtId="0" fontId="100" fillId="0" borderId="0" applyNumberFormat="0" applyFill="0" applyBorder="0" applyAlignment="0" applyProtection="0"/>
    <xf numFmtId="0" fontId="101" fillId="0" borderId="16" applyNumberFormat="0" applyFill="0" applyAlignment="0" applyProtection="0"/>
    <xf numFmtId="0" fontId="102" fillId="0" borderId="17" applyNumberFormat="0" applyFill="0" applyAlignment="0" applyProtection="0"/>
    <xf numFmtId="0" fontId="103" fillId="0" borderId="18" applyNumberFormat="0" applyFill="0" applyAlignment="0" applyProtection="0"/>
    <xf numFmtId="0" fontId="103" fillId="0" borderId="0" applyNumberFormat="0" applyFill="0" applyBorder="0" applyAlignment="0" applyProtection="0"/>
    <xf numFmtId="0" fontId="104" fillId="7" borderId="0" applyNumberFormat="0" applyBorder="0" applyAlignment="0" applyProtection="0"/>
    <xf numFmtId="0" fontId="105" fillId="8" borderId="0" applyNumberFormat="0" applyBorder="0" applyAlignment="0" applyProtection="0"/>
    <xf numFmtId="0" fontId="106" fillId="9" borderId="0" applyNumberFormat="0" applyBorder="0" applyAlignment="0" applyProtection="0"/>
    <xf numFmtId="0" fontId="107" fillId="10" borderId="19" applyNumberFormat="0" applyAlignment="0" applyProtection="0"/>
    <xf numFmtId="0" fontId="108" fillId="11" borderId="20" applyNumberFormat="0" applyAlignment="0" applyProtection="0"/>
    <xf numFmtId="0" fontId="109" fillId="11" borderId="19" applyNumberFormat="0" applyAlignment="0" applyProtection="0"/>
    <xf numFmtId="0" fontId="110" fillId="0" borderId="21" applyNumberFormat="0" applyFill="0" applyAlignment="0" applyProtection="0"/>
    <xf numFmtId="0" fontId="111" fillId="12" borderId="22" applyNumberFormat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4" fillId="0" borderId="24" applyNumberFormat="0" applyFill="0" applyAlignment="0" applyProtection="0"/>
    <xf numFmtId="0" fontId="115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15" fillId="17" borderId="0" applyNumberFormat="0" applyBorder="0" applyAlignment="0" applyProtection="0"/>
    <xf numFmtId="0" fontId="115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15" fillId="21" borderId="0" applyNumberFormat="0" applyBorder="0" applyAlignment="0" applyProtection="0"/>
    <xf numFmtId="0" fontId="115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15" fillId="25" borderId="0" applyNumberFormat="0" applyBorder="0" applyAlignment="0" applyProtection="0"/>
    <xf numFmtId="0" fontId="115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15" fillId="29" borderId="0" applyNumberFormat="0" applyBorder="0" applyAlignment="0" applyProtection="0"/>
    <xf numFmtId="0" fontId="115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15" fillId="33" borderId="0" applyNumberFormat="0" applyBorder="0" applyAlignment="0" applyProtection="0"/>
    <xf numFmtId="0" fontId="115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15" fillId="37" borderId="0" applyNumberFormat="0" applyBorder="0" applyAlignment="0" applyProtection="0"/>
    <xf numFmtId="0" fontId="63" fillId="59" borderId="40" applyNumberFormat="0" applyFont="0" applyAlignment="0" applyProtection="0"/>
    <xf numFmtId="0" fontId="26" fillId="56" borderId="39" applyNumberFormat="0" applyAlignment="0" applyProtection="0"/>
    <xf numFmtId="0" fontId="13" fillId="59" borderId="40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33" fillId="43" borderId="39" applyNumberFormat="0" applyAlignment="0" applyProtection="0"/>
    <xf numFmtId="0" fontId="5" fillId="0" borderId="0"/>
    <xf numFmtId="43" fontId="5" fillId="0" borderId="0" applyFont="0" applyFill="0" applyBorder="0" applyAlignment="0" applyProtection="0"/>
    <xf numFmtId="0" fontId="17" fillId="59" borderId="36" applyNumberFormat="0" applyFont="0" applyAlignment="0" applyProtection="0"/>
    <xf numFmtId="0" fontId="36" fillId="56" borderId="41" applyNumberFormat="0" applyAlignment="0" applyProtection="0"/>
    <xf numFmtId="0" fontId="65" fillId="56" borderId="41" applyNumberFormat="0" applyAlignment="0" applyProtection="0"/>
    <xf numFmtId="0" fontId="82" fillId="56" borderId="39" applyNumberFormat="0" applyAlignment="0" applyProtection="0"/>
    <xf numFmtId="0" fontId="70" fillId="0" borderId="38" applyNumberFormat="0" applyFill="0" applyAlignment="0" applyProtection="0"/>
    <xf numFmtId="43" fontId="5" fillId="0" borderId="0" applyFont="0" applyFill="0" applyBorder="0" applyAlignment="0" applyProtection="0"/>
    <xf numFmtId="0" fontId="17" fillId="59" borderId="40" applyNumberFormat="0" applyFont="0" applyAlignment="0" applyProtection="0"/>
    <xf numFmtId="0" fontId="13" fillId="59" borderId="36" applyNumberFormat="0" applyFont="0" applyAlignment="0" applyProtection="0"/>
    <xf numFmtId="0" fontId="66" fillId="56" borderId="35" applyNumberFormat="0" applyAlignment="0" applyProtection="0"/>
    <xf numFmtId="0" fontId="17" fillId="59" borderId="40" applyNumberFormat="0" applyFont="0" applyAlignment="0" applyProtection="0"/>
    <xf numFmtId="0" fontId="5" fillId="0" borderId="0"/>
    <xf numFmtId="0" fontId="38" fillId="0" borderId="42" applyNumberFormat="0" applyFill="0" applyAlignment="0" applyProtection="0"/>
    <xf numFmtId="0" fontId="33" fillId="43" borderId="39" applyNumberFormat="0" applyAlignment="0" applyProtection="0"/>
    <xf numFmtId="0" fontId="33" fillId="43" borderId="35" applyNumberFormat="0" applyAlignment="0" applyProtection="0"/>
    <xf numFmtId="43" fontId="5" fillId="0" borderId="0" applyFont="0" applyFill="0" applyBorder="0" applyAlignment="0" applyProtection="0"/>
    <xf numFmtId="0" fontId="70" fillId="0" borderId="38" applyNumberFormat="0" applyFill="0" applyAlignment="0" applyProtection="0"/>
    <xf numFmtId="0" fontId="13" fillId="59" borderId="36" applyNumberFormat="0" applyFont="0" applyAlignment="0" applyProtection="0"/>
    <xf numFmtId="0" fontId="17" fillId="59" borderId="36" applyNumberFormat="0" applyFont="0" applyAlignment="0" applyProtection="0"/>
    <xf numFmtId="0" fontId="17" fillId="59" borderId="40" applyNumberFormat="0" applyFont="0" applyAlignment="0" applyProtection="0"/>
    <xf numFmtId="0" fontId="17" fillId="59" borderId="36" applyNumberFormat="0" applyFont="0" applyAlignment="0" applyProtection="0"/>
    <xf numFmtId="0" fontId="36" fillId="56" borderId="37" applyNumberFormat="0" applyAlignment="0" applyProtection="0"/>
    <xf numFmtId="0" fontId="26" fillId="56" borderId="39" applyNumberFormat="0" applyAlignment="0" applyProtection="0"/>
    <xf numFmtId="0" fontId="26" fillId="56" borderId="35" applyNumberFormat="0" applyAlignment="0" applyProtection="0"/>
    <xf numFmtId="0" fontId="66" fillId="56" borderId="39" applyNumberFormat="0" applyAlignment="0" applyProtection="0"/>
    <xf numFmtId="0" fontId="5" fillId="0" borderId="0"/>
    <xf numFmtId="0" fontId="64" fillId="43" borderId="39" applyNumberFormat="0" applyAlignment="0" applyProtection="0"/>
    <xf numFmtId="0" fontId="33" fillId="43" borderId="35" applyNumberFormat="0" applyAlignment="0" applyProtection="0"/>
    <xf numFmtId="0" fontId="17" fillId="59" borderId="40" applyNumberFormat="0" applyFont="0" applyAlignment="0" applyProtection="0"/>
    <xf numFmtId="0" fontId="26" fillId="56" borderId="39" applyNumberFormat="0" applyAlignment="0" applyProtection="0"/>
    <xf numFmtId="0" fontId="33" fillId="43" borderId="39" applyNumberFormat="0" applyAlignment="0" applyProtection="0"/>
    <xf numFmtId="0" fontId="89" fillId="43" borderId="35" applyNumberFormat="0" applyAlignment="0" applyProtection="0"/>
    <xf numFmtId="0" fontId="82" fillId="56" borderId="35" applyNumberFormat="0" applyAlignment="0" applyProtection="0"/>
    <xf numFmtId="0" fontId="26" fillId="56" borderId="39" applyNumberFormat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26" fillId="56" borderId="39" applyNumberFormat="0" applyAlignment="0" applyProtection="0"/>
    <xf numFmtId="0" fontId="36" fillId="56" borderId="41" applyNumberFormat="0" applyAlignment="0" applyProtection="0"/>
    <xf numFmtId="0" fontId="38" fillId="0" borderId="42" applyNumberFormat="0" applyFill="0" applyAlignment="0" applyProtection="0"/>
    <xf numFmtId="0" fontId="17" fillId="59" borderId="40" applyNumberFormat="0" applyFont="0" applyAlignment="0" applyProtection="0"/>
    <xf numFmtId="0" fontId="65" fillId="56" borderId="41" applyNumberFormat="0" applyAlignment="0" applyProtection="0"/>
    <xf numFmtId="165" fontId="116" fillId="0" borderId="0" applyFill="0" applyBorder="0" applyProtection="0">
      <alignment horizontal="right" vertical="top"/>
    </xf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7" fillId="59" borderId="36" applyNumberFormat="0" applyFont="0" applyAlignment="0" applyProtection="0"/>
    <xf numFmtId="0" fontId="33" fillId="43" borderId="39" applyNumberFormat="0" applyAlignment="0" applyProtection="0"/>
    <xf numFmtId="0" fontId="33" fillId="43" borderId="39" applyNumberFormat="0" applyAlignment="0" applyProtection="0"/>
    <xf numFmtId="0" fontId="93" fillId="0" borderId="38" applyNumberFormat="0" applyFill="0" applyAlignment="0" applyProtection="0"/>
    <xf numFmtId="43" fontId="5" fillId="0" borderId="0" applyFont="0" applyFill="0" applyBorder="0" applyAlignment="0" applyProtection="0"/>
    <xf numFmtId="0" fontId="17" fillId="59" borderId="40" applyNumberFormat="0" applyFont="0" applyAlignment="0" applyProtection="0"/>
    <xf numFmtId="0" fontId="5" fillId="0" borderId="0"/>
    <xf numFmtId="0" fontId="5" fillId="0" borderId="0"/>
    <xf numFmtId="0" fontId="26" fillId="56" borderId="39" applyNumberFormat="0" applyAlignment="0" applyProtection="0"/>
    <xf numFmtId="0" fontId="17" fillId="59" borderId="40" applyNumberFormat="0" applyFont="0" applyAlignment="0" applyProtection="0"/>
    <xf numFmtId="0" fontId="38" fillId="0" borderId="42" applyNumberFormat="0" applyFill="0" applyAlignment="0" applyProtection="0"/>
    <xf numFmtId="0" fontId="38" fillId="0" borderId="38" applyNumberFormat="0" applyFill="0" applyAlignment="0" applyProtection="0"/>
    <xf numFmtId="0" fontId="26" fillId="56" borderId="39" applyNumberFormat="0" applyAlignment="0" applyProtection="0"/>
    <xf numFmtId="0" fontId="17" fillId="59" borderId="36" applyNumberFormat="0" applyFont="0" applyAlignment="0" applyProtection="0"/>
    <xf numFmtId="0" fontId="13" fillId="59" borderId="40" applyNumberFormat="0" applyFont="0" applyAlignment="0" applyProtection="0"/>
    <xf numFmtId="0" fontId="38" fillId="0" borderId="38" applyNumberFormat="0" applyFill="0" applyAlignment="0" applyProtection="0"/>
    <xf numFmtId="0" fontId="33" fillId="43" borderId="39" applyNumberFormat="0" applyAlignment="0" applyProtection="0"/>
    <xf numFmtId="0" fontId="70" fillId="0" borderId="42" applyNumberFormat="0" applyFill="0" applyAlignment="0" applyProtection="0"/>
    <xf numFmtId="0" fontId="65" fillId="56" borderId="41" applyNumberFormat="0" applyAlignment="0" applyProtection="0"/>
    <xf numFmtId="0" fontId="66" fillId="56" borderId="39" applyNumberFormat="0" applyAlignment="0" applyProtection="0"/>
    <xf numFmtId="0" fontId="33" fillId="43" borderId="39" applyNumberFormat="0" applyAlignment="0" applyProtection="0"/>
    <xf numFmtId="0" fontId="17" fillId="59" borderId="40" applyNumberFormat="0" applyFont="0" applyAlignment="0" applyProtection="0"/>
    <xf numFmtId="0" fontId="36" fillId="56" borderId="41" applyNumberFormat="0" applyAlignment="0" applyProtection="0"/>
    <xf numFmtId="0" fontId="70" fillId="0" borderId="42" applyNumberFormat="0" applyFill="0" applyAlignment="0" applyProtection="0"/>
    <xf numFmtId="0" fontId="26" fillId="56" borderId="39" applyNumberFormat="0" applyAlignment="0" applyProtection="0"/>
    <xf numFmtId="0" fontId="17" fillId="59" borderId="40" applyNumberFormat="0" applyFont="0" applyAlignment="0" applyProtection="0"/>
    <xf numFmtId="0" fontId="70" fillId="0" borderId="42" applyNumberFormat="0" applyFill="0" applyAlignment="0" applyProtection="0"/>
    <xf numFmtId="0" fontId="92" fillId="56" borderId="37" applyNumberFormat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33" fillId="43" borderId="39" applyNumberFormat="0" applyAlignment="0" applyProtection="0"/>
    <xf numFmtId="0" fontId="5" fillId="0" borderId="0"/>
    <xf numFmtId="0" fontId="17" fillId="59" borderId="40" applyNumberFormat="0" applyFont="0" applyAlignment="0" applyProtection="0"/>
    <xf numFmtId="0" fontId="13" fillId="59" borderId="40" applyNumberFormat="0" applyFont="0" applyAlignment="0" applyProtection="0"/>
    <xf numFmtId="0" fontId="93" fillId="0" borderId="42" applyNumberFormat="0" applyFill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66" fillId="56" borderId="35" applyNumberFormat="0" applyAlignment="0" applyProtection="0"/>
    <xf numFmtId="0" fontId="36" fillId="56" borderId="37" applyNumberFormat="0" applyAlignment="0" applyProtection="0"/>
    <xf numFmtId="0" fontId="65" fillId="56" borderId="37" applyNumberFormat="0" applyAlignment="0" applyProtection="0"/>
    <xf numFmtId="0" fontId="63" fillId="59" borderId="36" applyNumberFormat="0" applyFont="0" applyAlignment="0" applyProtection="0"/>
    <xf numFmtId="0" fontId="65" fillId="56" borderId="37" applyNumberFormat="0" applyAlignment="0" applyProtection="0"/>
    <xf numFmtId="43" fontId="5" fillId="0" borderId="0" applyFont="0" applyFill="0" applyBorder="0" applyAlignment="0" applyProtection="0"/>
    <xf numFmtId="0" fontId="5" fillId="0" borderId="0"/>
    <xf numFmtId="0" fontId="64" fillId="43" borderId="35" applyNumberFormat="0" applyAlignment="0" applyProtection="0"/>
    <xf numFmtId="43" fontId="5" fillId="0" borderId="0" applyFont="0" applyFill="0" applyBorder="0" applyAlignment="0" applyProtection="0"/>
    <xf numFmtId="0" fontId="64" fillId="43" borderId="35" applyNumberFormat="0" applyAlignment="0" applyProtection="0"/>
    <xf numFmtId="0" fontId="5" fillId="0" borderId="0"/>
    <xf numFmtId="0" fontId="36" fillId="56" borderId="41" applyNumberFormat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26" fillId="56" borderId="39" applyNumberFormat="0" applyAlignment="0" applyProtection="0"/>
    <xf numFmtId="0" fontId="26" fillId="56" borderId="39" applyNumberFormat="0" applyAlignment="0" applyProtection="0"/>
    <xf numFmtId="0" fontId="36" fillId="56" borderId="41" applyNumberFormat="0" applyAlignment="0" applyProtection="0"/>
    <xf numFmtId="0" fontId="26" fillId="56" borderId="35" applyNumberFormat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26" fillId="56" borderId="35" applyNumberFormat="0" applyAlignment="0" applyProtection="0"/>
    <xf numFmtId="0" fontId="33" fillId="43" borderId="35" applyNumberFormat="0" applyAlignment="0" applyProtection="0"/>
    <xf numFmtId="0" fontId="13" fillId="59" borderId="36" applyNumberFormat="0" applyFont="0" applyAlignment="0" applyProtection="0"/>
    <xf numFmtId="0" fontId="70" fillId="0" borderId="38" applyNumberFormat="0" applyFill="0" applyAlignment="0" applyProtection="0"/>
    <xf numFmtId="0" fontId="36" fillId="56" borderId="37" applyNumberFormat="0" applyAlignment="0" applyProtection="0"/>
    <xf numFmtId="0" fontId="26" fillId="56" borderId="35" applyNumberFormat="0" applyAlignment="0" applyProtection="0"/>
    <xf numFmtId="0" fontId="17" fillId="59" borderId="36" applyNumberFormat="0" applyFont="0" applyAlignment="0" applyProtection="0"/>
    <xf numFmtId="0" fontId="26" fillId="56" borderId="35" applyNumberFormat="0" applyAlignment="0" applyProtection="0"/>
    <xf numFmtId="0" fontId="33" fillId="43" borderId="35" applyNumberFormat="0" applyAlignment="0" applyProtection="0"/>
    <xf numFmtId="0" fontId="64" fillId="43" borderId="39" applyNumberFormat="0" applyAlignment="0" applyProtection="0"/>
    <xf numFmtId="0" fontId="33" fillId="43" borderId="35" applyNumberFormat="0" applyAlignment="0" applyProtection="0"/>
    <xf numFmtId="0" fontId="17" fillId="59" borderId="36" applyNumberFormat="0" applyFont="0" applyAlignment="0" applyProtection="0"/>
    <xf numFmtId="0" fontId="33" fillId="43" borderId="35" applyNumberFormat="0" applyAlignment="0" applyProtection="0"/>
    <xf numFmtId="0" fontId="17" fillId="59" borderId="36" applyNumberFormat="0" applyFont="0" applyAlignment="0" applyProtection="0"/>
    <xf numFmtId="0" fontId="36" fillId="56" borderId="37" applyNumberFormat="0" applyAlignment="0" applyProtection="0"/>
    <xf numFmtId="0" fontId="33" fillId="43" borderId="35" applyNumberFormat="0" applyAlignment="0" applyProtection="0"/>
    <xf numFmtId="0" fontId="17" fillId="59" borderId="36" applyNumberFormat="0" applyFont="0" applyAlignment="0" applyProtection="0"/>
    <xf numFmtId="0" fontId="38" fillId="0" borderId="38" applyNumberFormat="0" applyFill="0" applyAlignment="0" applyProtection="0"/>
    <xf numFmtId="0" fontId="26" fillId="56" borderId="35" applyNumberFormat="0" applyAlignment="0" applyProtection="0"/>
    <xf numFmtId="0" fontId="17" fillId="59" borderId="36" applyNumberFormat="0" applyFont="0" applyAlignment="0" applyProtection="0"/>
    <xf numFmtId="0" fontId="26" fillId="56" borderId="35" applyNumberFormat="0" applyAlignment="0" applyProtection="0"/>
    <xf numFmtId="0" fontId="26" fillId="56" borderId="35" applyNumberFormat="0" applyAlignment="0" applyProtection="0"/>
    <xf numFmtId="0" fontId="33" fillId="43" borderId="35" applyNumberFormat="0" applyAlignment="0" applyProtection="0"/>
    <xf numFmtId="0" fontId="26" fillId="56" borderId="35" applyNumberFormat="0" applyAlignment="0" applyProtection="0"/>
    <xf numFmtId="0" fontId="36" fillId="56" borderId="37" applyNumberFormat="0" applyAlignment="0" applyProtection="0"/>
    <xf numFmtId="0" fontId="38" fillId="0" borderId="38" applyNumberFormat="0" applyFill="0" applyAlignment="0" applyProtection="0"/>
    <xf numFmtId="0" fontId="17" fillId="59" borderId="36" applyNumberFormat="0" applyFont="0" applyAlignment="0" applyProtection="0"/>
    <xf numFmtId="0" fontId="65" fillId="56" borderId="37" applyNumberFormat="0" applyAlignment="0" applyProtection="0"/>
    <xf numFmtId="0" fontId="26" fillId="56" borderId="35" applyNumberFormat="0" applyAlignment="0" applyProtection="0"/>
    <xf numFmtId="0" fontId="64" fillId="43" borderId="35" applyNumberFormat="0" applyAlignment="0" applyProtection="0"/>
    <xf numFmtId="0" fontId="26" fillId="56" borderId="35" applyNumberFormat="0" applyAlignment="0" applyProtection="0"/>
    <xf numFmtId="0" fontId="64" fillId="43" borderId="35" applyNumberFormat="0" applyAlignment="0" applyProtection="0"/>
    <xf numFmtId="0" fontId="65" fillId="56" borderId="37" applyNumberFormat="0" applyAlignment="0" applyProtection="0"/>
    <xf numFmtId="0" fontId="66" fillId="56" borderId="35" applyNumberFormat="0" applyAlignment="0" applyProtection="0"/>
    <xf numFmtId="0" fontId="70" fillId="0" borderId="38" applyNumberFormat="0" applyFill="0" applyAlignment="0" applyProtection="0"/>
    <xf numFmtId="0" fontId="13" fillId="59" borderId="36" applyNumberFormat="0" applyFont="0" applyAlignment="0" applyProtection="0"/>
    <xf numFmtId="0" fontId="33" fillId="43" borderId="35" applyNumberFormat="0" applyAlignment="0" applyProtection="0"/>
    <xf numFmtId="0" fontId="66" fillId="56" borderId="35" applyNumberFormat="0" applyAlignment="0" applyProtection="0"/>
    <xf numFmtId="0" fontId="33" fillId="43" borderId="35" applyNumberFormat="0" applyAlignment="0" applyProtection="0"/>
    <xf numFmtId="0" fontId="38" fillId="0" borderId="38" applyNumberFormat="0" applyFill="0" applyAlignment="0" applyProtection="0"/>
    <xf numFmtId="0" fontId="13" fillId="59" borderId="36" applyNumberFormat="0" applyFont="0" applyAlignment="0" applyProtection="0"/>
    <xf numFmtId="0" fontId="36" fillId="56" borderId="37" applyNumberFormat="0" applyAlignment="0" applyProtection="0"/>
    <xf numFmtId="0" fontId="13" fillId="59" borderId="36" applyNumberFormat="0" applyFont="0" applyAlignment="0" applyProtection="0"/>
    <xf numFmtId="0" fontId="13" fillId="59" borderId="36" applyNumberFormat="0" applyFont="0" applyAlignment="0" applyProtection="0"/>
    <xf numFmtId="0" fontId="38" fillId="0" borderId="38" applyNumberFormat="0" applyFill="0" applyAlignment="0" applyProtection="0"/>
    <xf numFmtId="0" fontId="33" fillId="43" borderId="35" applyNumberFormat="0" applyAlignment="0" applyProtection="0"/>
    <xf numFmtId="0" fontId="38" fillId="0" borderId="42" applyNumberFormat="0" applyFill="0" applyAlignment="0" applyProtection="0"/>
    <xf numFmtId="0" fontId="92" fillId="56" borderId="41" applyNumberFormat="0" applyAlignment="0" applyProtection="0"/>
    <xf numFmtId="0" fontId="89" fillId="43" borderId="39" applyNumberFormat="0" applyAlignment="0" applyProtection="0"/>
    <xf numFmtId="0" fontId="17" fillId="59" borderId="40" applyNumberFormat="0" applyFont="0" applyAlignment="0" applyProtection="0"/>
    <xf numFmtId="0" fontId="64" fillId="43" borderId="39" applyNumberFormat="0" applyAlignment="0" applyProtection="0"/>
    <xf numFmtId="0" fontId="26" fillId="56" borderId="39" applyNumberFormat="0" applyAlignment="0" applyProtection="0"/>
    <xf numFmtId="0" fontId="64" fillId="43" borderId="39" applyNumberFormat="0" applyAlignment="0" applyProtection="0"/>
    <xf numFmtId="0" fontId="65" fillId="56" borderId="41" applyNumberFormat="0" applyAlignment="0" applyProtection="0"/>
    <xf numFmtId="0" fontId="66" fillId="56" borderId="39" applyNumberFormat="0" applyAlignment="0" applyProtection="0"/>
    <xf numFmtId="0" fontId="70" fillId="0" borderId="42" applyNumberFormat="0" applyFill="0" applyAlignment="0" applyProtection="0"/>
    <xf numFmtId="0" fontId="13" fillId="59" borderId="40" applyNumberFormat="0" applyFont="0" applyAlignment="0" applyProtection="0"/>
    <xf numFmtId="0" fontId="33" fillId="43" borderId="39" applyNumberFormat="0" applyAlignment="0" applyProtection="0"/>
    <xf numFmtId="0" fontId="66" fillId="56" borderId="39" applyNumberFormat="0" applyAlignment="0" applyProtection="0"/>
    <xf numFmtId="0" fontId="33" fillId="43" borderId="39" applyNumberFormat="0" applyAlignment="0" applyProtection="0"/>
    <xf numFmtId="0" fontId="38" fillId="0" borderId="42" applyNumberFormat="0" applyFill="0" applyAlignment="0" applyProtection="0"/>
    <xf numFmtId="0" fontId="13" fillId="59" borderId="40" applyNumberFormat="0" applyFont="0" applyAlignment="0" applyProtection="0"/>
    <xf numFmtId="0" fontId="36" fillId="56" borderId="41" applyNumberFormat="0" applyAlignment="0" applyProtection="0"/>
    <xf numFmtId="0" fontId="13" fillId="59" borderId="40" applyNumberFormat="0" applyFont="0" applyAlignment="0" applyProtection="0"/>
    <xf numFmtId="0" fontId="13" fillId="59" borderId="40" applyNumberFormat="0" applyFont="0" applyAlignment="0" applyProtection="0"/>
    <xf numFmtId="0" fontId="38" fillId="0" borderId="42" applyNumberFormat="0" applyFill="0" applyAlignment="0" applyProtection="0"/>
    <xf numFmtId="0" fontId="33" fillId="43" borderId="39" applyNumberFormat="0" applyAlignment="0" applyProtection="0"/>
    <xf numFmtId="0" fontId="4" fillId="0" borderId="0"/>
    <xf numFmtId="43" fontId="4" fillId="0" borderId="0" applyFont="0" applyFill="0" applyBorder="0" applyAlignment="0" applyProtection="0"/>
    <xf numFmtId="0" fontId="3" fillId="0" borderId="0"/>
    <xf numFmtId="0" fontId="3" fillId="0" borderId="0"/>
    <xf numFmtId="0" fontId="18" fillId="0" borderId="0"/>
    <xf numFmtId="0" fontId="2" fillId="0" borderId="0"/>
    <xf numFmtId="0" fontId="137" fillId="0" borderId="16" applyNumberFormat="0" applyFill="0" applyAlignment="0" applyProtection="0"/>
    <xf numFmtId="0" fontId="138" fillId="0" borderId="17" applyNumberFormat="0" applyFill="0" applyAlignment="0" applyProtection="0"/>
    <xf numFmtId="0" fontId="139" fillId="0" borderId="18" applyNumberFormat="0" applyFill="0" applyAlignment="0" applyProtection="0"/>
    <xf numFmtId="0" fontId="139" fillId="0" borderId="0" applyNumberFormat="0" applyFill="0" applyBorder="0" applyAlignment="0" applyProtection="0"/>
    <xf numFmtId="0" fontId="140" fillId="7" borderId="0" applyNumberFormat="0" applyBorder="0" applyAlignment="0" applyProtection="0"/>
    <xf numFmtId="0" fontId="141" fillId="8" borderId="0" applyNumberFormat="0" applyBorder="0" applyAlignment="0" applyProtection="0"/>
    <xf numFmtId="0" fontId="142" fillId="9" borderId="0" applyNumberFormat="0" applyBorder="0" applyAlignment="0" applyProtection="0"/>
    <xf numFmtId="0" fontId="143" fillId="10" borderId="19" applyNumberFormat="0" applyAlignment="0" applyProtection="0"/>
    <xf numFmtId="0" fontId="144" fillId="11" borderId="20" applyNumberFormat="0" applyAlignment="0" applyProtection="0"/>
    <xf numFmtId="0" fontId="145" fillId="11" borderId="19" applyNumberFormat="0" applyAlignment="0" applyProtection="0"/>
    <xf numFmtId="0" fontId="146" fillId="0" borderId="21" applyNumberFormat="0" applyFill="0" applyAlignment="0" applyProtection="0"/>
    <xf numFmtId="0" fontId="147" fillId="12" borderId="22" applyNumberFormat="0" applyAlignment="0" applyProtection="0"/>
    <xf numFmtId="0" fontId="148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50" fillId="0" borderId="24" applyNumberFormat="0" applyFill="0" applyAlignment="0" applyProtection="0"/>
    <xf numFmtId="0" fontId="15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51" fillId="17" borderId="0" applyNumberFormat="0" applyBorder="0" applyAlignment="0" applyProtection="0"/>
    <xf numFmtId="0" fontId="15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51" fillId="21" borderId="0" applyNumberFormat="0" applyBorder="0" applyAlignment="0" applyProtection="0"/>
    <xf numFmtId="0" fontId="15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51" fillId="25" borderId="0" applyNumberFormat="0" applyBorder="0" applyAlignment="0" applyProtection="0"/>
    <xf numFmtId="0" fontId="15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51" fillId="29" borderId="0" applyNumberFormat="0" applyBorder="0" applyAlignment="0" applyProtection="0"/>
    <xf numFmtId="0" fontId="15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51" fillId="33" borderId="0" applyNumberFormat="0" applyBorder="0" applyAlignment="0" applyProtection="0"/>
    <xf numFmtId="0" fontId="15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51" fillId="37" borderId="0" applyNumberFormat="0" applyBorder="0" applyAlignment="0" applyProtection="0"/>
    <xf numFmtId="0" fontId="1" fillId="13" borderId="23" applyNumberFormat="0" applyFont="0" applyAlignment="0" applyProtection="0"/>
  </cellStyleXfs>
  <cellXfs count="725">
    <xf numFmtId="0" fontId="0" fillId="0" borderId="0" xfId="0"/>
    <xf numFmtId="0" fontId="20" fillId="5" borderId="1" xfId="0" applyFont="1" applyFill="1" applyBorder="1" applyAlignment="1">
      <alignment horizontal="center" wrapText="1"/>
    </xf>
    <xf numFmtId="168" fontId="19" fillId="5" borderId="1" xfId="0" applyNumberFormat="1" applyFont="1" applyFill="1" applyBorder="1" applyAlignment="1">
      <alignment horizontal="center" vertical="center" wrapText="1"/>
    </xf>
    <xf numFmtId="0" fontId="19" fillId="5" borderId="1" xfId="0" applyNumberFormat="1" applyFont="1" applyFill="1" applyBorder="1" applyAlignment="1">
      <alignment horizontal="right" vertical="center" wrapText="1"/>
    </xf>
    <xf numFmtId="168" fontId="19" fillId="5" borderId="1" xfId="0" applyNumberFormat="1" applyFont="1" applyFill="1" applyBorder="1" applyAlignment="1">
      <alignment horizontal="right" vertical="center" wrapText="1"/>
    </xf>
    <xf numFmtId="0" fontId="19" fillId="5" borderId="0" xfId="0" applyNumberFormat="1" applyFont="1" applyFill="1" applyBorder="1" applyAlignment="1">
      <alignment horizontal="right" vertical="center" wrapText="1"/>
    </xf>
    <xf numFmtId="0" fontId="19" fillId="5" borderId="0" xfId="0" applyNumberFormat="1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vertical="top" wrapText="1"/>
    </xf>
    <xf numFmtId="168" fontId="19" fillId="5" borderId="0" xfId="0" applyNumberFormat="1" applyFont="1" applyFill="1" applyBorder="1" applyAlignment="1">
      <alignment horizontal="right" vertical="center" wrapText="1"/>
    </xf>
    <xf numFmtId="168" fontId="19" fillId="5" borderId="0" xfId="0" applyNumberFormat="1" applyFont="1" applyFill="1" applyBorder="1" applyAlignment="1">
      <alignment horizontal="center" vertical="center" wrapText="1"/>
    </xf>
    <xf numFmtId="0" fontId="20" fillId="5" borderId="1" xfId="0" applyFont="1" applyFill="1" applyBorder="1" applyAlignment="1">
      <alignment horizontal="right" wrapText="1"/>
    </xf>
    <xf numFmtId="168" fontId="19" fillId="5" borderId="1" xfId="0" applyNumberFormat="1" applyFont="1" applyFill="1" applyBorder="1" applyAlignment="1">
      <alignment vertical="center" wrapText="1"/>
    </xf>
    <xf numFmtId="0" fontId="20" fillId="5" borderId="5" xfId="0" applyFont="1" applyFill="1" applyBorder="1" applyAlignment="1">
      <alignment vertical="top" wrapText="1"/>
    </xf>
    <xf numFmtId="0" fontId="20" fillId="5" borderId="7" xfId="0" applyFont="1" applyFill="1" applyBorder="1" applyAlignment="1">
      <alignment vertical="top" wrapText="1"/>
    </xf>
    <xf numFmtId="0" fontId="20" fillId="5" borderId="0" xfId="0" applyFont="1" applyFill="1" applyAlignment="1">
      <alignment horizontal="center"/>
    </xf>
    <xf numFmtId="0" fontId="19" fillId="5" borderId="0" xfId="0" applyFont="1" applyFill="1"/>
    <xf numFmtId="0" fontId="20" fillId="5" borderId="0" xfId="0" applyFont="1" applyFill="1"/>
    <xf numFmtId="0" fontId="20" fillId="5" borderId="0" xfId="0" applyFont="1" applyFill="1" applyAlignment="1"/>
    <xf numFmtId="0" fontId="20" fillId="5" borderId="0" xfId="0" applyFont="1" applyFill="1" applyBorder="1"/>
    <xf numFmtId="166" fontId="118" fillId="5" borderId="0" xfId="0" applyNumberFormat="1" applyFont="1" applyFill="1" applyBorder="1" applyAlignment="1">
      <alignment horizontal="center" vertical="top"/>
    </xf>
    <xf numFmtId="166" fontId="118" fillId="5" borderId="0" xfId="0" applyNumberFormat="1" applyFont="1" applyFill="1" applyBorder="1" applyAlignment="1">
      <alignment horizontal="center" vertical="top" wrapText="1"/>
    </xf>
    <xf numFmtId="0" fontId="20" fillId="5" borderId="1" xfId="0" applyFont="1" applyFill="1" applyBorder="1" applyAlignment="1">
      <alignment horizontal="center" vertical="top" wrapText="1"/>
    </xf>
    <xf numFmtId="0" fontId="20" fillId="5" borderId="0" xfId="0" applyFont="1" applyFill="1" applyBorder="1" applyAlignment="1">
      <alignment horizontal="center" vertical="top" wrapText="1"/>
    </xf>
    <xf numFmtId="0" fontId="20" fillId="5" borderId="0" xfId="0" applyFont="1" applyFill="1" applyBorder="1" applyAlignment="1"/>
    <xf numFmtId="4" fontId="119" fillId="5" borderId="0" xfId="0" applyNumberFormat="1" applyFont="1" applyFill="1" applyBorder="1" applyAlignment="1">
      <alignment horizontal="center" vertical="top" wrapText="1"/>
    </xf>
    <xf numFmtId="169" fontId="20" fillId="5" borderId="0" xfId="0" applyNumberFormat="1" applyFont="1" applyFill="1" applyBorder="1"/>
    <xf numFmtId="171" fontId="20" fillId="5" borderId="0" xfId="7" applyNumberFormat="1" applyFont="1" applyFill="1" applyBorder="1"/>
    <xf numFmtId="178" fontId="20" fillId="5" borderId="0" xfId="7" applyNumberFormat="1" applyFont="1" applyFill="1" applyBorder="1"/>
    <xf numFmtId="169" fontId="19" fillId="5" borderId="1" xfId="0" applyNumberFormat="1" applyFont="1" applyFill="1" applyBorder="1" applyAlignment="1">
      <alignment vertical="center"/>
    </xf>
    <xf numFmtId="0" fontId="20" fillId="5" borderId="0" xfId="0" applyFont="1" applyFill="1" applyAlignment="1">
      <alignment horizontal="left" vertical="top" wrapText="1"/>
    </xf>
    <xf numFmtId="0" fontId="19" fillId="5" borderId="1" xfId="0" applyFont="1" applyFill="1" applyBorder="1" applyAlignment="1">
      <alignment horizontal="left" vertical="top" wrapText="1"/>
    </xf>
    <xf numFmtId="0" fontId="20" fillId="5" borderId="1" xfId="0" applyFont="1" applyFill="1" applyBorder="1" applyAlignment="1">
      <alignment horizontal="left" vertical="top" wrapText="1"/>
    </xf>
    <xf numFmtId="4" fontId="20" fillId="5" borderId="0" xfId="0" applyNumberFormat="1" applyFont="1" applyFill="1" applyAlignment="1">
      <alignment horizontal="left" vertical="top" wrapText="1"/>
    </xf>
    <xf numFmtId="165" fontId="20" fillId="5" borderId="47" xfId="5" applyNumberFormat="1" applyFont="1" applyFill="1" applyBorder="1" applyAlignment="1">
      <alignment vertical="center"/>
    </xf>
    <xf numFmtId="165" fontId="20" fillId="5" borderId="3" xfId="5" applyNumberFormat="1" applyFont="1" applyFill="1" applyBorder="1" applyAlignment="1">
      <alignment vertical="center"/>
    </xf>
    <xf numFmtId="165" fontId="20" fillId="5" borderId="4" xfId="5" applyNumberFormat="1" applyFont="1" applyFill="1" applyBorder="1" applyAlignment="1">
      <alignment vertical="center"/>
    </xf>
    <xf numFmtId="165" fontId="20" fillId="5" borderId="3" xfId="5" applyNumberFormat="1" applyFont="1" applyFill="1" applyBorder="1" applyAlignment="1">
      <alignment vertical="top" wrapText="1"/>
    </xf>
    <xf numFmtId="165" fontId="20" fillId="5" borderId="4" xfId="5" applyNumberFormat="1" applyFont="1" applyFill="1" applyBorder="1" applyAlignment="1">
      <alignment vertical="top"/>
    </xf>
    <xf numFmtId="0" fontId="20" fillId="5" borderId="2" xfId="0" applyFont="1" applyFill="1" applyBorder="1" applyAlignment="1">
      <alignment horizontal="left" vertical="top" wrapText="1"/>
    </xf>
    <xf numFmtId="165" fontId="20" fillId="5" borderId="0" xfId="5" applyNumberFormat="1" applyFont="1" applyFill="1" applyBorder="1" applyAlignment="1">
      <alignment horizontal="right" vertical="top"/>
    </xf>
    <xf numFmtId="0" fontId="20" fillId="5" borderId="0" xfId="0" applyFont="1" applyFill="1" applyBorder="1" applyAlignment="1">
      <alignment horizontal="left" vertical="top" wrapText="1"/>
    </xf>
    <xf numFmtId="165" fontId="20" fillId="5" borderId="0" xfId="0" applyNumberFormat="1" applyFont="1" applyFill="1" applyAlignment="1">
      <alignment horizontal="left" vertical="top" wrapText="1"/>
    </xf>
    <xf numFmtId="179" fontId="20" fillId="5" borderId="0" xfId="0" applyNumberFormat="1" applyFont="1" applyFill="1" applyAlignment="1">
      <alignment horizontal="left" vertical="top" wrapText="1"/>
    </xf>
    <xf numFmtId="39" fontId="20" fillId="5" borderId="0" xfId="0" applyNumberFormat="1" applyFont="1" applyFill="1" applyAlignment="1">
      <alignment horizontal="left" vertical="top" wrapText="1"/>
    </xf>
    <xf numFmtId="181" fontId="20" fillId="5" borderId="0" xfId="0" applyNumberFormat="1" applyFont="1" applyFill="1" applyAlignment="1">
      <alignment horizontal="left" vertical="top" wrapText="1"/>
    </xf>
    <xf numFmtId="0" fontId="20" fillId="0" borderId="1" xfId="0" applyFont="1" applyFill="1" applyBorder="1" applyAlignment="1">
      <alignment horizontal="left" vertical="top" wrapText="1"/>
    </xf>
    <xf numFmtId="169" fontId="20" fillId="5" borderId="0" xfId="0" applyNumberFormat="1" applyFont="1" applyFill="1" applyAlignment="1">
      <alignment horizontal="left" vertical="top" wrapText="1"/>
    </xf>
    <xf numFmtId="165" fontId="20" fillId="5" borderId="47" xfId="5" applyNumberFormat="1" applyFont="1" applyFill="1" applyBorder="1" applyAlignment="1">
      <alignment vertical="top"/>
    </xf>
    <xf numFmtId="165" fontId="20" fillId="5" borderId="3" xfId="5" applyNumberFormat="1" applyFont="1" applyFill="1" applyBorder="1" applyAlignment="1">
      <alignment vertical="top"/>
    </xf>
    <xf numFmtId="166" fontId="20" fillId="5" borderId="47" xfId="0" applyNumberFormat="1" applyFont="1" applyFill="1" applyBorder="1" applyAlignment="1">
      <alignment vertical="center" wrapText="1"/>
    </xf>
    <xf numFmtId="166" fontId="20" fillId="5" borderId="3" xfId="0" applyNumberFormat="1" applyFont="1" applyFill="1" applyBorder="1" applyAlignment="1">
      <alignment vertical="center" wrapText="1"/>
    </xf>
    <xf numFmtId="166" fontId="20" fillId="5" borderId="4" xfId="0" applyNumberFormat="1" applyFont="1" applyFill="1" applyBorder="1" applyAlignment="1">
      <alignment vertical="center" wrapText="1"/>
    </xf>
    <xf numFmtId="4" fontId="20" fillId="61" borderId="0" xfId="0" applyNumberFormat="1" applyFont="1" applyFill="1" applyAlignment="1">
      <alignment horizontal="left" vertical="top" wrapText="1"/>
    </xf>
    <xf numFmtId="0" fontId="20" fillId="0" borderId="1" xfId="0" applyFont="1" applyBorder="1" applyAlignment="1">
      <alignment horizontal="left" vertical="top" wrapText="1"/>
    </xf>
    <xf numFmtId="0" fontId="117" fillId="0" borderId="10" xfId="11" applyFont="1" applyFill="1" applyBorder="1" applyAlignment="1">
      <alignment vertical="top" wrapText="1"/>
    </xf>
    <xf numFmtId="0" fontId="20" fillId="4" borderId="0" xfId="0" applyFont="1" applyFill="1" applyAlignment="1">
      <alignment horizontal="left" vertical="top" wrapText="1"/>
    </xf>
    <xf numFmtId="0" fontId="20" fillId="5" borderId="5" xfId="0" applyFont="1" applyFill="1" applyBorder="1" applyAlignment="1">
      <alignment wrapText="1"/>
    </xf>
    <xf numFmtId="0" fontId="20" fillId="5" borderId="6" xfId="0" applyFont="1" applyFill="1" applyBorder="1" applyAlignment="1">
      <alignment wrapText="1"/>
    </xf>
    <xf numFmtId="0" fontId="20" fillId="5" borderId="6" xfId="0" applyFont="1" applyFill="1" applyBorder="1" applyAlignment="1"/>
    <xf numFmtId="0" fontId="20" fillId="5" borderId="7" xfId="0" applyFont="1" applyFill="1" applyBorder="1" applyAlignment="1">
      <alignment wrapText="1"/>
    </xf>
    <xf numFmtId="0" fontId="117" fillId="5" borderId="2" xfId="0" applyFont="1" applyFill="1" applyBorder="1" applyAlignment="1">
      <alignment horizontal="center" vertical="center"/>
    </xf>
    <xf numFmtId="0" fontId="20" fillId="5" borderId="3" xfId="0" applyFont="1" applyFill="1" applyBorder="1" applyAlignment="1">
      <alignment horizontal="center" wrapText="1"/>
    </xf>
    <xf numFmtId="174" fontId="117" fillId="5" borderId="3" xfId="0" applyNumberFormat="1" applyFont="1" applyFill="1" applyBorder="1" applyAlignment="1">
      <alignment horizontal="center" vertical="center" wrapText="1"/>
    </xf>
    <xf numFmtId="174" fontId="117" fillId="5" borderId="3" xfId="0" applyNumberFormat="1" applyFont="1" applyFill="1" applyBorder="1" applyAlignment="1">
      <alignment horizontal="center" vertical="center"/>
    </xf>
    <xf numFmtId="175" fontId="117" fillId="5" borderId="3" xfId="0" applyNumberFormat="1" applyFont="1" applyFill="1" applyBorder="1" applyAlignment="1">
      <alignment horizontal="center" vertical="center" wrapText="1"/>
    </xf>
    <xf numFmtId="0" fontId="117" fillId="5" borderId="3" xfId="0" applyFont="1" applyFill="1" applyBorder="1" applyAlignment="1">
      <alignment horizontal="center" vertical="center"/>
    </xf>
    <xf numFmtId="176" fontId="117" fillId="5" borderId="3" xfId="0" applyNumberFormat="1" applyFont="1" applyFill="1" applyBorder="1" applyAlignment="1">
      <alignment horizontal="center" vertical="center" wrapText="1"/>
    </xf>
    <xf numFmtId="0" fontId="117" fillId="5" borderId="4" xfId="0" applyFont="1" applyFill="1" applyBorder="1" applyAlignment="1">
      <alignment horizontal="center" vertical="center"/>
    </xf>
    <xf numFmtId="0" fontId="20" fillId="5" borderId="6" xfId="0" applyFont="1" applyFill="1" applyBorder="1" applyAlignment="1">
      <alignment vertical="top" wrapText="1"/>
    </xf>
    <xf numFmtId="0" fontId="20" fillId="5" borderId="6" xfId="0" applyFont="1" applyFill="1" applyBorder="1" applyAlignment="1">
      <alignment vertical="top"/>
    </xf>
    <xf numFmtId="0" fontId="117" fillId="5" borderId="2" xfId="0" applyFont="1" applyFill="1" applyBorder="1" applyAlignment="1">
      <alignment vertical="top" wrapText="1"/>
    </xf>
    <xf numFmtId="177" fontId="117" fillId="5" borderId="2" xfId="7" applyNumberFormat="1" applyFont="1" applyFill="1" applyBorder="1" applyAlignment="1">
      <alignment horizontal="center" vertical="center" wrapText="1"/>
    </xf>
    <xf numFmtId="177" fontId="117" fillId="5" borderId="2" xfId="7" applyNumberFormat="1" applyFont="1" applyFill="1" applyBorder="1" applyAlignment="1">
      <alignment horizontal="center" vertical="center"/>
    </xf>
    <xf numFmtId="0" fontId="117" fillId="5" borderId="3" xfId="0" applyFont="1" applyFill="1" applyBorder="1" applyAlignment="1">
      <alignment vertical="top" wrapText="1"/>
    </xf>
    <xf numFmtId="177" fontId="117" fillId="5" borderId="3" xfId="7" applyNumberFormat="1" applyFont="1" applyFill="1" applyBorder="1" applyAlignment="1">
      <alignment horizontal="center" vertical="center" wrapText="1"/>
    </xf>
    <xf numFmtId="177" fontId="117" fillId="5" borderId="3" xfId="7" applyNumberFormat="1" applyFont="1" applyFill="1" applyBorder="1" applyAlignment="1">
      <alignment horizontal="center" vertical="center"/>
    </xf>
    <xf numFmtId="0" fontId="117" fillId="5" borderId="4" xfId="0" applyFont="1" applyFill="1" applyBorder="1" applyAlignment="1">
      <alignment vertical="top" wrapText="1"/>
    </xf>
    <xf numFmtId="177" fontId="117" fillId="5" borderId="4" xfId="7" applyNumberFormat="1" applyFont="1" applyFill="1" applyBorder="1" applyAlignment="1">
      <alignment horizontal="center" vertical="center" wrapText="1"/>
    </xf>
    <xf numFmtId="177" fontId="117" fillId="5" borderId="4" xfId="7" applyNumberFormat="1" applyFont="1" applyFill="1" applyBorder="1" applyAlignment="1">
      <alignment horizontal="center" vertical="center"/>
    </xf>
    <xf numFmtId="0" fontId="20" fillId="5" borderId="1" xfId="0" applyFont="1" applyFill="1" applyBorder="1" applyAlignment="1">
      <alignment vertical="top" wrapText="1"/>
    </xf>
    <xf numFmtId="0" fontId="117" fillId="5" borderId="1" xfId="0" applyFont="1" applyFill="1" applyBorder="1" applyAlignment="1">
      <alignment vertical="top" wrapText="1"/>
    </xf>
    <xf numFmtId="0" fontId="20" fillId="5" borderId="1" xfId="0" applyFont="1" applyFill="1" applyBorder="1"/>
    <xf numFmtId="10" fontId="20" fillId="5" borderId="1" xfId="0" applyNumberFormat="1" applyFont="1" applyFill="1" applyBorder="1" applyAlignment="1">
      <alignment horizontal="center" vertical="top" wrapText="1"/>
    </xf>
    <xf numFmtId="0" fontId="20" fillId="5" borderId="1" xfId="0" applyFont="1" applyFill="1" applyBorder="1" applyAlignment="1">
      <alignment horizontal="left" vertical="center" wrapText="1"/>
    </xf>
    <xf numFmtId="0" fontId="20" fillId="5" borderId="4" xfId="0" applyFont="1" applyFill="1" applyBorder="1" applyAlignment="1">
      <alignment vertical="top" wrapText="1"/>
    </xf>
    <xf numFmtId="0" fontId="20" fillId="5" borderId="2" xfId="0" applyFont="1" applyFill="1" applyBorder="1" applyAlignment="1">
      <alignment horizontal="center" vertical="center" wrapText="1"/>
    </xf>
    <xf numFmtId="2" fontId="20" fillId="5" borderId="1" xfId="0" applyNumberFormat="1" applyFont="1" applyFill="1" applyBorder="1" applyAlignment="1">
      <alignment horizontal="center" vertical="top" wrapText="1"/>
    </xf>
    <xf numFmtId="0" fontId="20" fillId="5" borderId="6" xfId="0" applyFont="1" applyFill="1" applyBorder="1" applyAlignment="1">
      <alignment horizontal="center" vertical="top" wrapText="1"/>
    </xf>
    <xf numFmtId="0" fontId="20" fillId="0" borderId="5" xfId="0" applyFont="1" applyFill="1" applyBorder="1" applyAlignment="1">
      <alignment horizontal="left" vertical="top" wrapText="1"/>
    </xf>
    <xf numFmtId="0" fontId="20" fillId="0" borderId="7" xfId="0" applyFont="1" applyFill="1" applyBorder="1" applyAlignment="1">
      <alignment horizontal="left" vertical="top" wrapText="1"/>
    </xf>
    <xf numFmtId="0" fontId="20" fillId="5" borderId="5" xfId="0" applyFont="1" applyFill="1" applyBorder="1" applyAlignment="1">
      <alignment horizontal="left" vertical="top" wrapText="1"/>
    </xf>
    <xf numFmtId="0" fontId="20" fillId="5" borderId="7" xfId="0" applyFont="1" applyFill="1" applyBorder="1" applyAlignment="1">
      <alignment horizontal="left" vertical="top" wrapText="1"/>
    </xf>
    <xf numFmtId="0" fontId="20" fillId="5" borderId="6" xfId="0" applyFont="1" applyFill="1" applyBorder="1" applyAlignment="1">
      <alignment horizontal="left" vertical="top" wrapText="1"/>
    </xf>
    <xf numFmtId="0" fontId="20" fillId="0" borderId="4" xfId="0" applyFont="1" applyFill="1" applyBorder="1" applyAlignment="1">
      <alignment horizontal="center" vertical="top" wrapText="1"/>
    </xf>
    <xf numFmtId="0" fontId="20" fillId="0" borderId="5" xfId="0" applyFont="1" applyFill="1" applyBorder="1" applyAlignment="1">
      <alignment horizontal="left" vertical="top" wrapText="1"/>
    </xf>
    <xf numFmtId="0" fontId="20" fillId="0" borderId="7" xfId="0" applyFont="1" applyFill="1" applyBorder="1" applyAlignment="1">
      <alignment horizontal="left" vertical="top" wrapText="1"/>
    </xf>
    <xf numFmtId="0" fontId="20" fillId="5" borderId="4" xfId="0" applyFont="1" applyFill="1" applyBorder="1" applyAlignment="1">
      <alignment horizontal="center" vertical="top" wrapText="1"/>
    </xf>
    <xf numFmtId="0" fontId="19" fillId="0" borderId="0" xfId="0" applyFont="1"/>
    <xf numFmtId="0" fontId="20" fillId="0" borderId="0" xfId="0" applyFont="1"/>
    <xf numFmtId="0" fontId="20" fillId="0" borderId="0" xfId="0" applyFont="1" applyFill="1"/>
    <xf numFmtId="0" fontId="20" fillId="0" borderId="0" xfId="0" applyFont="1" applyAlignment="1">
      <alignment horizontal="center"/>
    </xf>
    <xf numFmtId="0" fontId="20" fillId="2" borderId="1" xfId="0" applyFont="1" applyFill="1" applyBorder="1" applyAlignment="1">
      <alignment vertical="top" wrapText="1"/>
    </xf>
    <xf numFmtId="0" fontId="20" fillId="3" borderId="1" xfId="0" applyFont="1" applyFill="1" applyBorder="1" applyAlignment="1">
      <alignment vertical="top" wrapText="1"/>
    </xf>
    <xf numFmtId="0" fontId="19" fillId="0" borderId="0" xfId="0" applyFont="1" applyFill="1" applyAlignment="1">
      <alignment horizontal="left" vertical="top" wrapText="1"/>
    </xf>
    <xf numFmtId="0" fontId="20" fillId="0" borderId="0" xfId="0" applyFont="1" applyFill="1" applyAlignment="1">
      <alignment horizontal="left" vertical="top" wrapText="1"/>
    </xf>
    <xf numFmtId="0" fontId="19" fillId="0" borderId="0" xfId="0" applyFont="1" applyFill="1"/>
    <xf numFmtId="0" fontId="20" fillId="0" borderId="0" xfId="0" applyFont="1" applyAlignment="1">
      <alignment horizontal="left" vertical="top" wrapText="1"/>
    </xf>
    <xf numFmtId="43" fontId="20" fillId="0" borderId="0" xfId="0" applyNumberFormat="1" applyFont="1" applyFill="1" applyAlignment="1">
      <alignment horizontal="left" vertical="top" wrapText="1"/>
    </xf>
    <xf numFmtId="43" fontId="20" fillId="0" borderId="0" xfId="0" applyNumberFormat="1" applyFont="1" applyAlignment="1">
      <alignment horizontal="left" vertical="top" wrapText="1"/>
    </xf>
    <xf numFmtId="165" fontId="20" fillId="0" borderId="0" xfId="0" applyNumberFormat="1" applyFont="1" applyFill="1" applyAlignment="1">
      <alignment horizontal="left" vertical="top" wrapText="1"/>
    </xf>
    <xf numFmtId="165" fontId="20" fillId="0" borderId="0" xfId="0" applyNumberFormat="1" applyFont="1" applyAlignment="1">
      <alignment horizontal="left" vertical="top" wrapText="1"/>
    </xf>
    <xf numFmtId="0" fontId="20" fillId="0" borderId="2" xfId="0" applyFont="1" applyBorder="1" applyAlignment="1">
      <alignment horizontal="left" vertical="top" wrapText="1"/>
    </xf>
    <xf numFmtId="0" fontId="20" fillId="2" borderId="1" xfId="0" applyFont="1" applyFill="1" applyBorder="1" applyAlignment="1">
      <alignment wrapText="1"/>
    </xf>
    <xf numFmtId="0" fontId="20" fillId="0" borderId="1" xfId="0" applyFont="1" applyBorder="1" applyAlignment="1">
      <alignment horizontal="right" vertical="top" wrapText="1"/>
    </xf>
    <xf numFmtId="0" fontId="20" fillId="0" borderId="1" xfId="0" applyFont="1" applyBorder="1"/>
    <xf numFmtId="0" fontId="20" fillId="2" borderId="5" xfId="0" applyFont="1" applyFill="1" applyBorder="1" applyAlignment="1">
      <alignment horizontal="left" vertical="top" wrapText="1"/>
    </xf>
    <xf numFmtId="0" fontId="20" fillId="2" borderId="7" xfId="0" applyFont="1" applyFill="1" applyBorder="1" applyAlignment="1">
      <alignment horizontal="left" vertical="top" wrapText="1"/>
    </xf>
    <xf numFmtId="0" fontId="19" fillId="0" borderId="1" xfId="5" applyNumberFormat="1" applyFont="1" applyFill="1" applyBorder="1" applyAlignment="1">
      <alignment horizontal="right" vertical="top"/>
    </xf>
    <xf numFmtId="165" fontId="20" fillId="0" borderId="1" xfId="5" applyNumberFormat="1" applyFont="1" applyBorder="1" applyAlignment="1">
      <alignment horizontal="right" vertical="top"/>
    </xf>
    <xf numFmtId="0" fontId="120" fillId="5" borderId="0" xfId="0" applyFont="1" applyFill="1"/>
    <xf numFmtId="0" fontId="120" fillId="0" borderId="0" xfId="0" applyFont="1"/>
    <xf numFmtId="0" fontId="20" fillId="2" borderId="47" xfId="0" applyFont="1" applyFill="1" applyBorder="1" applyAlignment="1">
      <alignment vertical="top" wrapText="1"/>
    </xf>
    <xf numFmtId="0" fontId="20" fillId="3" borderId="47" xfId="0" applyFont="1" applyFill="1" applyBorder="1" applyAlignment="1">
      <alignment vertical="top" wrapText="1"/>
    </xf>
    <xf numFmtId="0" fontId="20" fillId="2" borderId="3" xfId="0" applyFont="1" applyFill="1" applyBorder="1" applyAlignment="1">
      <alignment vertical="top" wrapText="1"/>
    </xf>
    <xf numFmtId="0" fontId="20" fillId="3" borderId="3" xfId="0" applyFont="1" applyFill="1" applyBorder="1" applyAlignment="1">
      <alignment vertical="top" wrapText="1"/>
    </xf>
    <xf numFmtId="0" fontId="20" fillId="5" borderId="1" xfId="0" applyFont="1" applyFill="1" applyBorder="1" applyAlignment="1">
      <alignment horizontal="right" vertical="top" wrapText="1"/>
    </xf>
    <xf numFmtId="167" fontId="19" fillId="0" borderId="1" xfId="7" applyNumberFormat="1" applyFont="1" applyFill="1" applyBorder="1" applyAlignment="1">
      <alignment horizontal="center" wrapText="1"/>
    </xf>
    <xf numFmtId="0" fontId="20" fillId="0" borderId="0" xfId="0" applyFont="1" applyBorder="1" applyAlignment="1">
      <alignment horizontal="center"/>
    </xf>
    <xf numFmtId="0" fontId="20" fillId="5" borderId="0" xfId="0" applyFont="1" applyFill="1" applyBorder="1" applyAlignment="1">
      <alignment horizontal="center"/>
    </xf>
    <xf numFmtId="0" fontId="20" fillId="0" borderId="1" xfId="0" applyFont="1" applyFill="1" applyBorder="1" applyAlignment="1">
      <alignment horizontal="right" wrapText="1"/>
    </xf>
    <xf numFmtId="167" fontId="19" fillId="0" borderId="1" xfId="7" applyNumberFormat="1" applyFont="1" applyFill="1" applyBorder="1" applyAlignment="1">
      <alignment horizontal="right" wrapText="1"/>
    </xf>
    <xf numFmtId="4" fontId="19" fillId="5" borderId="43" xfId="5" applyNumberFormat="1" applyFont="1" applyFill="1" applyBorder="1" applyAlignment="1">
      <alignment horizontal="center" vertical="center"/>
    </xf>
    <xf numFmtId="0" fontId="19" fillId="0" borderId="1" xfId="0" applyFont="1" applyBorder="1" applyAlignment="1">
      <alignment horizontal="left" vertical="top" wrapText="1"/>
    </xf>
    <xf numFmtId="0" fontId="19" fillId="0" borderId="5" xfId="0" applyFont="1" applyBorder="1" applyAlignment="1">
      <alignment horizontal="left" vertical="top" wrapText="1"/>
    </xf>
    <xf numFmtId="0" fontId="19" fillId="0" borderId="6" xfId="0" applyFont="1" applyBorder="1" applyAlignment="1">
      <alignment horizontal="left" vertical="top" wrapText="1"/>
    </xf>
    <xf numFmtId="0" fontId="19" fillId="0" borderId="7" xfId="0" applyFont="1" applyBorder="1" applyAlignment="1">
      <alignment horizontal="left" vertical="top" wrapText="1"/>
    </xf>
    <xf numFmtId="0" fontId="20" fillId="61" borderId="1" xfId="0" applyFont="1" applyFill="1" applyBorder="1" applyAlignment="1">
      <alignment horizontal="left" vertical="top" wrapText="1"/>
    </xf>
    <xf numFmtId="0" fontId="19" fillId="5" borderId="5" xfId="0" applyFont="1" applyFill="1" applyBorder="1" applyAlignment="1">
      <alignment horizontal="left" vertical="top" wrapText="1"/>
    </xf>
    <xf numFmtId="0" fontId="20" fillId="0" borderId="6" xfId="0" applyFont="1" applyBorder="1" applyAlignment="1">
      <alignment horizontal="left" vertical="top" wrapText="1"/>
    </xf>
    <xf numFmtId="0" fontId="20" fillId="0" borderId="7" xfId="0" applyFont="1" applyBorder="1" applyAlignment="1">
      <alignment horizontal="left" vertical="top" wrapText="1"/>
    </xf>
    <xf numFmtId="166" fontId="20" fillId="0" borderId="0" xfId="0" applyNumberFormat="1" applyFont="1" applyAlignment="1">
      <alignment horizontal="left" vertical="top" wrapText="1"/>
    </xf>
    <xf numFmtId="166" fontId="20" fillId="5" borderId="0" xfId="0" applyNumberFormat="1" applyFont="1" applyFill="1" applyAlignment="1">
      <alignment horizontal="left" vertical="top" wrapText="1"/>
    </xf>
    <xf numFmtId="0" fontId="20" fillId="2" borderId="5" xfId="0" applyFont="1" applyFill="1" applyBorder="1" applyAlignment="1">
      <alignment horizontal="center" vertical="top" wrapText="1"/>
    </xf>
    <xf numFmtId="0" fontId="20" fillId="2" borderId="7" xfId="0" applyFont="1" applyFill="1" applyBorder="1" applyAlignment="1">
      <alignment horizontal="center" vertical="top" wrapText="1"/>
    </xf>
    <xf numFmtId="0" fontId="20" fillId="0" borderId="1" xfId="0" applyFont="1" applyBorder="1" applyAlignment="1">
      <alignment horizontal="right" vertical="center" wrapText="1"/>
    </xf>
    <xf numFmtId="0" fontId="20" fillId="0" borderId="1" xfId="0" applyFont="1" applyBorder="1" applyAlignment="1">
      <alignment vertical="center"/>
    </xf>
    <xf numFmtId="0" fontId="20" fillId="5" borderId="1" xfId="0" applyFont="1" applyFill="1" applyBorder="1" applyAlignment="1">
      <alignment vertical="center"/>
    </xf>
    <xf numFmtId="165" fontId="19" fillId="0" borderId="1" xfId="5" applyNumberFormat="1" applyFont="1" applyBorder="1" applyAlignment="1">
      <alignment horizontal="right" vertical="center"/>
    </xf>
    <xf numFmtId="0" fontId="20" fillId="0" borderId="1" xfId="0" applyFont="1" applyFill="1" applyBorder="1" applyAlignment="1">
      <alignment horizontal="right" vertical="top" wrapText="1"/>
    </xf>
    <xf numFmtId="0" fontId="20" fillId="2" borderId="45" xfId="0" applyFont="1" applyFill="1" applyBorder="1" applyAlignment="1">
      <alignment horizontal="left" vertical="top" wrapText="1"/>
    </xf>
    <xf numFmtId="0" fontId="20" fillId="2" borderId="44" xfId="0" applyFont="1" applyFill="1" applyBorder="1" applyAlignment="1">
      <alignment horizontal="left" vertical="top" wrapText="1"/>
    </xf>
    <xf numFmtId="165" fontId="19" fillId="0" borderId="0" xfId="5" applyNumberFormat="1" applyFont="1" applyBorder="1" applyAlignment="1">
      <alignment horizontal="right" vertical="center"/>
    </xf>
    <xf numFmtId="0" fontId="20" fillId="0" borderId="0" xfId="0" applyFont="1" applyBorder="1"/>
    <xf numFmtId="4" fontId="19" fillId="5" borderId="43" xfId="604" applyNumberFormat="1" applyFont="1" applyFill="1" applyBorder="1" applyAlignment="1">
      <alignment horizontal="center" vertical="center"/>
    </xf>
    <xf numFmtId="0" fontId="20" fillId="0" borderId="5" xfId="0" applyFont="1" applyBorder="1" applyAlignment="1">
      <alignment horizontal="left" vertical="top"/>
    </xf>
    <xf numFmtId="0" fontId="20" fillId="0" borderId="7" xfId="0" applyFont="1" applyBorder="1" applyAlignment="1">
      <alignment horizontal="left" vertical="top"/>
    </xf>
    <xf numFmtId="1" fontId="20" fillId="0" borderId="1" xfId="0" applyNumberFormat="1" applyFont="1" applyBorder="1" applyAlignment="1">
      <alignment horizontal="right" vertical="top" wrapText="1"/>
    </xf>
    <xf numFmtId="1" fontId="20" fillId="5" borderId="1" xfId="0" applyNumberFormat="1" applyFont="1" applyFill="1" applyBorder="1" applyAlignment="1">
      <alignment horizontal="right" vertical="top" wrapText="1"/>
    </xf>
    <xf numFmtId="165" fontId="19" fillId="5" borderId="1" xfId="5" applyNumberFormat="1" applyFont="1" applyFill="1" applyBorder="1" applyAlignment="1">
      <alignment horizontal="right" vertical="center"/>
    </xf>
    <xf numFmtId="0" fontId="117" fillId="0" borderId="1" xfId="0" applyFont="1" applyBorder="1" applyAlignment="1">
      <alignment vertical="top" wrapText="1"/>
    </xf>
    <xf numFmtId="1" fontId="20" fillId="0" borderId="0" xfId="0" applyNumberFormat="1" applyFont="1" applyFill="1" applyBorder="1"/>
    <xf numFmtId="0" fontId="20" fillId="0" borderId="0" xfId="0" applyFont="1" applyFill="1" applyBorder="1"/>
    <xf numFmtId="3" fontId="20" fillId="0" borderId="0" xfId="0" applyNumberFormat="1" applyFont="1" applyFill="1"/>
    <xf numFmtId="0" fontId="117" fillId="0" borderId="1" xfId="0" applyFont="1" applyFill="1" applyBorder="1" applyAlignment="1">
      <alignment horizontal="left" vertical="top" wrapText="1"/>
    </xf>
    <xf numFmtId="0" fontId="117" fillId="0" borderId="1" xfId="0" applyFont="1" applyBorder="1" applyAlignment="1">
      <alignment horizontal="left" vertical="top" wrapText="1"/>
    </xf>
    <xf numFmtId="0" fontId="20" fillId="2" borderId="5" xfId="0" applyFont="1" applyFill="1" applyBorder="1" applyAlignment="1">
      <alignment vertical="top" wrapText="1"/>
    </xf>
    <xf numFmtId="0" fontId="20" fillId="2" borderId="7" xfId="0" applyFont="1" applyFill="1" applyBorder="1" applyAlignment="1">
      <alignment vertical="top" wrapText="1"/>
    </xf>
    <xf numFmtId="0" fontId="117" fillId="0" borderId="1" xfId="0" applyFont="1" applyFill="1" applyBorder="1" applyAlignment="1">
      <alignment horizontal="justify" wrapText="1"/>
    </xf>
    <xf numFmtId="0" fontId="117" fillId="0" borderId="1" xfId="0" applyFont="1" applyBorder="1" applyAlignment="1">
      <alignment horizontal="justify" wrapText="1"/>
    </xf>
    <xf numFmtId="168" fontId="20" fillId="5" borderId="0" xfId="0" applyNumberFormat="1" applyFont="1" applyFill="1"/>
    <xf numFmtId="168" fontId="20" fillId="2" borderId="5" xfId="0" applyNumberFormat="1" applyFont="1" applyFill="1" applyBorder="1" applyAlignment="1">
      <alignment horizontal="left" vertical="top" wrapText="1"/>
    </xf>
    <xf numFmtId="168" fontId="20" fillId="2" borderId="7" xfId="0" applyNumberFormat="1" applyFont="1" applyFill="1" applyBorder="1" applyAlignment="1">
      <alignment horizontal="left" vertical="top"/>
    </xf>
    <xf numFmtId="168" fontId="117" fillId="0" borderId="1" xfId="0" applyNumberFormat="1" applyFont="1" applyFill="1" applyBorder="1" applyAlignment="1">
      <alignment horizontal="justify" wrapText="1"/>
    </xf>
    <xf numFmtId="168" fontId="117" fillId="0" borderId="1" xfId="0" applyNumberFormat="1" applyFont="1" applyBorder="1" applyAlignment="1">
      <alignment horizontal="justify" wrapText="1"/>
    </xf>
    <xf numFmtId="168" fontId="20" fillId="0" borderId="0" xfId="0" applyNumberFormat="1" applyFont="1" applyFill="1"/>
    <xf numFmtId="0" fontId="20" fillId="0" borderId="0" xfId="0" applyFont="1" applyFill="1" applyBorder="1" applyAlignment="1">
      <alignment horizontal="left" vertical="top" wrapText="1"/>
    </xf>
    <xf numFmtId="168" fontId="117" fillId="0" borderId="0" xfId="0" applyNumberFormat="1" applyFont="1" applyFill="1" applyBorder="1" applyAlignment="1">
      <alignment horizontal="justify" wrapText="1"/>
    </xf>
    <xf numFmtId="0" fontId="117" fillId="0" borderId="0" xfId="0" applyFont="1" applyBorder="1" applyAlignment="1">
      <alignment horizontal="justify" wrapText="1"/>
    </xf>
    <xf numFmtId="0" fontId="117" fillId="5" borderId="1" xfId="0" applyFont="1" applyFill="1" applyBorder="1" applyAlignment="1">
      <alignment horizontal="left" vertical="top" wrapText="1"/>
    </xf>
    <xf numFmtId="0" fontId="117" fillId="0" borderId="1" xfId="0" applyFont="1" applyFill="1" applyBorder="1" applyAlignment="1">
      <alignment vertical="top" wrapText="1"/>
    </xf>
    <xf numFmtId="166" fontId="20" fillId="5" borderId="0" xfId="0" applyNumberFormat="1" applyFont="1" applyFill="1"/>
    <xf numFmtId="166" fontId="20" fillId="2" borderId="5" xfId="0" applyNumberFormat="1" applyFont="1" applyFill="1" applyBorder="1" applyAlignment="1">
      <alignment horizontal="left" vertical="top"/>
    </xf>
    <xf numFmtId="166" fontId="20" fillId="2" borderId="7" xfId="0" applyNumberFormat="1" applyFont="1" applyFill="1" applyBorder="1" applyAlignment="1">
      <alignment horizontal="left" vertical="top"/>
    </xf>
    <xf numFmtId="166" fontId="117" fillId="0" borderId="1" xfId="0" applyNumberFormat="1" applyFont="1" applyFill="1" applyBorder="1" applyAlignment="1">
      <alignment horizontal="justify" wrapText="1"/>
    </xf>
    <xf numFmtId="166" fontId="117" fillId="0" borderId="1" xfId="0" applyNumberFormat="1" applyFont="1" applyBorder="1" applyAlignment="1">
      <alignment horizontal="justify" wrapText="1"/>
    </xf>
    <xf numFmtId="166" fontId="20" fillId="0" borderId="0" xfId="0" applyNumberFormat="1" applyFont="1" applyFill="1"/>
    <xf numFmtId="0" fontId="19" fillId="0" borderId="0" xfId="0" applyFont="1" applyFill="1" applyBorder="1" applyAlignment="1">
      <alignment horizontal="right" vertical="top" wrapText="1"/>
    </xf>
    <xf numFmtId="166" fontId="19" fillId="0" borderId="0" xfId="0" applyNumberFormat="1" applyFont="1" applyFill="1" applyBorder="1" applyAlignment="1">
      <alignment horizontal="right" vertical="top" wrapText="1"/>
    </xf>
    <xf numFmtId="0" fontId="117" fillId="0" borderId="2" xfId="0" applyFont="1" applyFill="1" applyBorder="1" applyAlignment="1">
      <alignment horizontal="center" vertical="top" wrapText="1"/>
    </xf>
    <xf numFmtId="0" fontId="117" fillId="0" borderId="3" xfId="0" applyFont="1" applyFill="1" applyBorder="1" applyAlignment="1">
      <alignment horizontal="center" vertical="top" wrapText="1"/>
    </xf>
    <xf numFmtId="0" fontId="117" fillId="0" borderId="4" xfId="0" applyFont="1" applyFill="1" applyBorder="1" applyAlignment="1">
      <alignment horizontal="center" vertical="top" wrapText="1"/>
    </xf>
    <xf numFmtId="0" fontId="20" fillId="2" borderId="2" xfId="0" applyFont="1" applyFill="1" applyBorder="1" applyAlignment="1">
      <alignment horizontal="center" vertical="top" wrapText="1"/>
    </xf>
    <xf numFmtId="0" fontId="20" fillId="2" borderId="3" xfId="0" applyFont="1" applyFill="1" applyBorder="1" applyAlignment="1">
      <alignment horizontal="center" vertical="top" wrapText="1"/>
    </xf>
    <xf numFmtId="0" fontId="20" fillId="2" borderId="4" xfId="0" applyFont="1" applyFill="1" applyBorder="1" applyAlignment="1">
      <alignment horizontal="center" vertical="top" wrapText="1"/>
    </xf>
    <xf numFmtId="166" fontId="117" fillId="0" borderId="15" xfId="0" applyNumberFormat="1" applyFont="1" applyFill="1" applyBorder="1" applyAlignment="1">
      <alignment horizontal="right" vertical="center"/>
    </xf>
    <xf numFmtId="0" fontId="20" fillId="2" borderId="5" xfId="0" applyFont="1" applyFill="1" applyBorder="1" applyAlignment="1">
      <alignment horizontal="left" vertical="top"/>
    </xf>
    <xf numFmtId="0" fontId="20" fillId="2" borderId="7" xfId="0" applyFont="1" applyFill="1" applyBorder="1" applyAlignment="1">
      <alignment horizontal="left" vertical="top"/>
    </xf>
    <xf numFmtId="0" fontId="117" fillId="5" borderId="1" xfId="0" applyFont="1" applyFill="1" applyBorder="1" applyAlignment="1">
      <alignment horizontal="justify" wrapText="1"/>
    </xf>
    <xf numFmtId="166" fontId="117" fillId="5" borderId="1" xfId="0" applyNumberFormat="1" applyFont="1" applyFill="1" applyBorder="1" applyAlignment="1">
      <alignment horizontal="justify" wrapText="1"/>
    </xf>
    <xf numFmtId="1" fontId="117" fillId="0" borderId="1" xfId="0" applyNumberFormat="1" applyFont="1" applyFill="1" applyBorder="1" applyAlignment="1">
      <alignment horizontal="justify" wrapText="1"/>
    </xf>
    <xf numFmtId="0" fontId="20" fillId="0" borderId="0" xfId="0" applyFont="1" applyBorder="1" applyAlignment="1">
      <alignment horizontal="center" vertical="top" wrapText="1"/>
    </xf>
    <xf numFmtId="0" fontId="20" fillId="0" borderId="0" xfId="0" applyFont="1" applyBorder="1" applyAlignment="1">
      <alignment horizontal="center" wrapText="1"/>
    </xf>
    <xf numFmtId="0" fontId="117" fillId="0" borderId="0" xfId="0" applyFont="1" applyFill="1" applyBorder="1" applyAlignment="1">
      <alignment horizontal="justify" wrapText="1"/>
    </xf>
    <xf numFmtId="1" fontId="20" fillId="0" borderId="0" xfId="0" applyNumberFormat="1" applyFont="1" applyFill="1"/>
    <xf numFmtId="0" fontId="20" fillId="0" borderId="0" xfId="0" applyFont="1" applyFill="1" applyBorder="1" applyAlignment="1">
      <alignment horizontal="left" vertical="top"/>
    </xf>
    <xf numFmtId="0" fontId="19" fillId="0" borderId="0" xfId="0" applyFont="1" applyBorder="1" applyAlignment="1">
      <alignment horizontal="left" vertical="top" wrapText="1"/>
    </xf>
    <xf numFmtId="0" fontId="19" fillId="61" borderId="1" xfId="0" applyFont="1" applyFill="1" applyBorder="1" applyAlignment="1">
      <alignment horizontal="left" vertical="top" wrapText="1"/>
    </xf>
    <xf numFmtId="0" fontId="20" fillId="0" borderId="0" xfId="0" applyFont="1" applyBorder="1" applyAlignment="1">
      <alignment horizontal="left" vertical="top" wrapText="1"/>
    </xf>
    <xf numFmtId="0" fontId="20" fillId="0" borderId="1" xfId="0" applyFont="1" applyFill="1" applyBorder="1" applyAlignment="1">
      <alignment horizontal="right" vertical="center" wrapText="1"/>
    </xf>
    <xf numFmtId="0" fontId="20" fillId="0" borderId="1" xfId="0" applyFont="1" applyFill="1" applyBorder="1" applyAlignment="1">
      <alignment vertical="center"/>
    </xf>
    <xf numFmtId="0" fontId="20" fillId="0" borderId="1" xfId="0" applyFont="1" applyFill="1" applyBorder="1"/>
    <xf numFmtId="0" fontId="19" fillId="0" borderId="1" xfId="0" applyFont="1" applyBorder="1" applyAlignment="1">
      <alignment horizontal="right" vertical="top" wrapText="1"/>
    </xf>
    <xf numFmtId="0" fontId="20" fillId="0" borderId="1" xfId="0" applyFont="1" applyFill="1" applyBorder="1" applyAlignment="1">
      <alignment horizontal="left" vertical="center" wrapText="1"/>
    </xf>
    <xf numFmtId="0" fontId="20" fillId="0" borderId="4" xfId="0" applyFont="1" applyFill="1" applyBorder="1" applyAlignment="1">
      <alignment vertical="top" wrapText="1"/>
    </xf>
    <xf numFmtId="0" fontId="20" fillId="0" borderId="1" xfId="0" applyFont="1" applyBorder="1" applyAlignment="1">
      <alignment vertical="top" wrapText="1"/>
    </xf>
    <xf numFmtId="0" fontId="20" fillId="0" borderId="1" xfId="0" applyFont="1" applyBorder="1" applyAlignment="1"/>
    <xf numFmtId="0" fontId="20" fillId="5" borderId="1" xfId="0" applyFont="1" applyFill="1" applyBorder="1" applyAlignment="1"/>
    <xf numFmtId="166" fontId="19" fillId="0" borderId="1" xfId="0" applyNumberFormat="1" applyFont="1" applyBorder="1" applyAlignment="1">
      <alignment horizontal="right" vertical="top" wrapText="1"/>
    </xf>
    <xf numFmtId="0" fontId="20" fillId="0" borderId="5" xfId="0" applyFont="1" applyBorder="1" applyAlignment="1">
      <alignment horizontal="left" vertical="top" wrapText="1"/>
    </xf>
    <xf numFmtId="0" fontId="20" fillId="5" borderId="1" xfId="0" applyFont="1" applyFill="1" applyBorder="1" applyAlignment="1">
      <alignment horizontal="left" vertical="top" wrapText="1"/>
    </xf>
    <xf numFmtId="0" fontId="20" fillId="2" borderId="2" xfId="0" applyFont="1" applyFill="1" applyBorder="1" applyAlignment="1">
      <alignment vertical="top" wrapText="1"/>
    </xf>
    <xf numFmtId="0" fontId="20" fillId="2" borderId="4" xfId="0" applyFont="1" applyFill="1" applyBorder="1" applyAlignment="1">
      <alignment vertical="top" wrapText="1"/>
    </xf>
    <xf numFmtId="0" fontId="20" fillId="6" borderId="1" xfId="0" applyFont="1" applyFill="1" applyBorder="1" applyAlignment="1">
      <alignment horizontal="left" vertical="top" wrapText="1"/>
    </xf>
    <xf numFmtId="168" fontId="20" fillId="0" borderId="0" xfId="0" applyNumberFormat="1" applyFont="1" applyAlignment="1">
      <alignment horizontal="left" vertical="top" wrapText="1"/>
    </xf>
    <xf numFmtId="0" fontId="19" fillId="0" borderId="1" xfId="0" applyFont="1" applyBorder="1"/>
    <xf numFmtId="0" fontId="20" fillId="0" borderId="1" xfId="0" applyFont="1" applyBorder="1" applyAlignment="1">
      <alignment horizontal="right" wrapText="1"/>
    </xf>
    <xf numFmtId="0" fontId="20" fillId="2" borderId="45" xfId="0" applyFont="1" applyFill="1" applyBorder="1" applyAlignment="1">
      <alignment vertical="top" wrapText="1"/>
    </xf>
    <xf numFmtId="0" fontId="20" fillId="2" borderId="44" xfId="0" applyFont="1" applyFill="1" applyBorder="1" applyAlignment="1">
      <alignment vertical="top" wrapText="1"/>
    </xf>
    <xf numFmtId="0" fontId="19" fillId="6" borderId="5" xfId="0" applyFont="1" applyFill="1" applyBorder="1" applyAlignment="1">
      <alignment horizontal="left" vertical="top" wrapText="1"/>
    </xf>
    <xf numFmtId="0" fontId="20" fillId="6" borderId="6" xfId="0" applyFont="1" applyFill="1" applyBorder="1" applyAlignment="1">
      <alignment horizontal="left" vertical="top" wrapText="1"/>
    </xf>
    <xf numFmtId="0" fontId="20" fillId="6" borderId="7" xfId="0" applyFont="1" applyFill="1" applyBorder="1" applyAlignment="1">
      <alignment horizontal="left" vertical="top" wrapText="1"/>
    </xf>
    <xf numFmtId="0" fontId="20" fillId="6" borderId="1" xfId="0" applyFont="1" applyFill="1" applyBorder="1"/>
    <xf numFmtId="0" fontId="20" fillId="6" borderId="0" xfId="0" applyFont="1" applyFill="1"/>
    <xf numFmtId="0" fontId="120" fillId="0" borderId="1" xfId="7" applyNumberFormat="1" applyFont="1" applyBorder="1" applyAlignment="1">
      <alignment horizontal="center" wrapText="1"/>
    </xf>
    <xf numFmtId="167" fontId="122" fillId="0" borderId="1" xfId="7" applyNumberFormat="1" applyFont="1" applyBorder="1" applyAlignment="1">
      <alignment horizontal="center" wrapText="1"/>
    </xf>
    <xf numFmtId="0" fontId="20" fillId="0" borderId="1" xfId="0" applyFont="1" applyFill="1" applyBorder="1" applyAlignment="1">
      <alignment horizontal="right" vertical="center"/>
    </xf>
    <xf numFmtId="0" fontId="20" fillId="5" borderId="1" xfId="0" applyFont="1" applyFill="1" applyBorder="1" applyAlignment="1">
      <alignment horizontal="right" vertical="center" wrapText="1"/>
    </xf>
    <xf numFmtId="1" fontId="20" fillId="0" borderId="1" xfId="0" applyNumberFormat="1" applyFont="1" applyFill="1" applyBorder="1" applyAlignment="1">
      <alignment horizontal="right" vertical="center"/>
    </xf>
    <xf numFmtId="1" fontId="20" fillId="5" borderId="1" xfId="0" applyNumberFormat="1" applyFont="1" applyFill="1" applyBorder="1" applyAlignment="1">
      <alignment horizontal="right" vertical="center"/>
    </xf>
    <xf numFmtId="0" fontId="20" fillId="5" borderId="1" xfId="0" applyFont="1" applyFill="1" applyBorder="1" applyAlignment="1">
      <alignment horizontal="right" vertical="center"/>
    </xf>
    <xf numFmtId="168" fontId="20" fillId="5" borderId="0" xfId="0" applyNumberFormat="1" applyFont="1" applyFill="1" applyAlignment="1">
      <alignment horizontal="left" vertical="top" wrapText="1"/>
    </xf>
    <xf numFmtId="0" fontId="20" fillId="0" borderId="1" xfId="0" applyFont="1" applyBorder="1" applyAlignment="1">
      <alignment horizontal="left" vertical="top" wrapText="1"/>
    </xf>
    <xf numFmtId="0" fontId="20" fillId="0" borderId="45" xfId="0" applyFont="1" applyBorder="1" applyAlignment="1">
      <alignment horizontal="left" vertical="top" wrapText="1"/>
    </xf>
    <xf numFmtId="0" fontId="20" fillId="0" borderId="44" xfId="0" applyFont="1" applyBorder="1" applyAlignment="1">
      <alignment horizontal="left" vertical="top" wrapText="1"/>
    </xf>
    <xf numFmtId="0" fontId="19" fillId="61" borderId="5" xfId="0" applyFont="1" applyFill="1" applyBorder="1" applyAlignment="1">
      <alignment horizontal="left" vertical="top" wrapText="1"/>
    </xf>
    <xf numFmtId="0" fontId="20" fillId="5" borderId="49" xfId="0" applyFont="1" applyFill="1" applyBorder="1" applyAlignment="1">
      <alignment horizontal="left" vertical="top" wrapText="1"/>
    </xf>
    <xf numFmtId="0" fontId="20" fillId="5" borderId="50" xfId="0" applyFont="1" applyFill="1" applyBorder="1" applyAlignment="1">
      <alignment horizontal="left" vertical="top" wrapText="1"/>
    </xf>
    <xf numFmtId="0" fontId="20" fillId="5" borderId="47" xfId="0" applyFont="1" applyFill="1" applyBorder="1"/>
    <xf numFmtId="0" fontId="120" fillId="0" borderId="0" xfId="0" applyFont="1" applyBorder="1"/>
    <xf numFmtId="0" fontId="20" fillId="0" borderId="7" xfId="0" applyFont="1" applyBorder="1"/>
    <xf numFmtId="166" fontId="20" fillId="5" borderId="0" xfId="0" applyNumberFormat="1" applyFont="1" applyFill="1" applyBorder="1" applyAlignment="1">
      <alignment horizontal="left" vertical="top" wrapText="1"/>
    </xf>
    <xf numFmtId="0" fontId="20" fillId="5" borderId="7" xfId="0" applyFont="1" applyFill="1" applyBorder="1"/>
    <xf numFmtId="2" fontId="20" fillId="0" borderId="1" xfId="0" applyNumberFormat="1" applyFont="1" applyFill="1" applyBorder="1"/>
    <xf numFmtId="166" fontId="19" fillId="0" borderId="1" xfId="5" applyNumberFormat="1" applyFont="1" applyBorder="1" applyAlignment="1">
      <alignment horizontal="right" vertical="top"/>
    </xf>
    <xf numFmtId="166" fontId="19" fillId="0" borderId="1" xfId="0" applyNumberFormat="1" applyFont="1" applyBorder="1" applyAlignment="1">
      <alignment vertical="top" wrapText="1"/>
    </xf>
    <xf numFmtId="0" fontId="19" fillId="5" borderId="1" xfId="0" applyFont="1" applyFill="1" applyBorder="1" applyAlignment="1">
      <alignment vertical="top" wrapText="1"/>
    </xf>
    <xf numFmtId="0" fontId="19" fillId="5" borderId="6" xfId="0" applyFont="1" applyFill="1" applyBorder="1" applyAlignment="1">
      <alignment vertical="top" wrapText="1"/>
    </xf>
    <xf numFmtId="0" fontId="19" fillId="5" borderId="7" xfId="0" applyFont="1" applyFill="1" applyBorder="1" applyAlignment="1">
      <alignment vertical="top" wrapText="1"/>
    </xf>
    <xf numFmtId="0" fontId="19" fillId="0" borderId="1" xfId="0" applyFont="1" applyBorder="1" applyAlignment="1">
      <alignment vertical="top" wrapText="1"/>
    </xf>
    <xf numFmtId="0" fontId="20" fillId="0" borderId="6" xfId="0" applyFont="1" applyBorder="1" applyAlignment="1">
      <alignment vertical="top" wrapText="1"/>
    </xf>
    <xf numFmtId="0" fontId="20" fillId="0" borderId="7" xfId="0" applyFont="1" applyBorder="1" applyAlignment="1">
      <alignment vertical="top" wrapText="1"/>
    </xf>
    <xf numFmtId="0" fontId="20" fillId="0" borderId="0" xfId="0" applyFont="1" applyAlignment="1"/>
    <xf numFmtId="0" fontId="19" fillId="5" borderId="6" xfId="0" applyFont="1" applyFill="1" applyBorder="1" applyAlignment="1">
      <alignment horizontal="left" vertical="top" wrapText="1"/>
    </xf>
    <xf numFmtId="166" fontId="19" fillId="0" borderId="1" xfId="0" applyNumberFormat="1" applyFont="1" applyBorder="1" applyAlignment="1">
      <alignment horizontal="right" vertical="center" wrapText="1"/>
    </xf>
    <xf numFmtId="0" fontId="19" fillId="0" borderId="1" xfId="0" applyFont="1" applyBorder="1" applyAlignment="1">
      <alignment horizontal="right" vertical="center" wrapText="1"/>
    </xf>
    <xf numFmtId="0" fontId="20" fillId="0" borderId="1" xfId="0" applyFont="1" applyBorder="1" applyAlignment="1">
      <alignment horizontal="right"/>
    </xf>
    <xf numFmtId="0" fontId="120" fillId="0" borderId="1" xfId="0" applyFont="1" applyBorder="1"/>
    <xf numFmtId="0" fontId="20" fillId="0" borderId="2" xfId="0" applyFont="1" applyBorder="1"/>
    <xf numFmtId="0" fontId="20" fillId="0" borderId="4" xfId="0" applyFont="1" applyBorder="1" applyAlignment="1">
      <alignment horizontal="left" vertical="top" wrapText="1"/>
    </xf>
    <xf numFmtId="0" fontId="20" fillId="5" borderId="1" xfId="0" applyFont="1" applyFill="1" applyBorder="1" applyAlignment="1">
      <alignment horizontal="right"/>
    </xf>
    <xf numFmtId="0" fontId="19" fillId="5" borderId="1" xfId="0" applyFont="1" applyFill="1" applyBorder="1" applyAlignment="1">
      <alignment horizontal="right" vertical="top" wrapText="1"/>
    </xf>
    <xf numFmtId="0" fontId="20" fillId="5" borderId="14" xfId="0" applyFont="1" applyFill="1" applyBorder="1" applyAlignment="1">
      <alignment horizontal="left" vertical="top" wrapText="1"/>
    </xf>
    <xf numFmtId="0" fontId="20" fillId="5" borderId="10" xfId="0" applyFont="1" applyFill="1" applyBorder="1" applyAlignment="1">
      <alignment horizontal="left" vertical="top" wrapText="1"/>
    </xf>
    <xf numFmtId="0" fontId="19" fillId="0" borderId="0" xfId="0" applyFont="1" applyBorder="1" applyAlignment="1">
      <alignment horizontal="right" vertical="top" wrapText="1"/>
    </xf>
    <xf numFmtId="0" fontId="19" fillId="0" borderId="0" xfId="0" applyFont="1" applyBorder="1"/>
    <xf numFmtId="0" fontId="19" fillId="5" borderId="0" xfId="0" applyFont="1" applyFill="1" applyBorder="1"/>
    <xf numFmtId="0" fontId="19" fillId="5" borderId="0" xfId="0" applyFont="1" applyFill="1" applyBorder="1" applyAlignment="1">
      <alignment horizontal="right" vertical="top" wrapText="1"/>
    </xf>
    <xf numFmtId="0" fontId="20" fillId="5" borderId="45" xfId="0" applyFont="1" applyFill="1" applyBorder="1" applyAlignment="1">
      <alignment horizontal="left" vertical="top" wrapText="1"/>
    </xf>
    <xf numFmtId="0" fontId="20" fillId="5" borderId="46" xfId="0" applyFont="1" applyFill="1" applyBorder="1" applyAlignment="1">
      <alignment horizontal="left" vertical="top" wrapText="1"/>
    </xf>
    <xf numFmtId="0" fontId="19" fillId="5" borderId="46" xfId="0" applyFont="1" applyFill="1" applyBorder="1" applyAlignment="1">
      <alignment horizontal="right" vertical="top" wrapText="1"/>
    </xf>
    <xf numFmtId="0" fontId="19" fillId="5" borderId="44" xfId="0" applyFont="1" applyFill="1" applyBorder="1" applyAlignment="1">
      <alignment horizontal="right" vertical="top" wrapText="1"/>
    </xf>
    <xf numFmtId="0" fontId="19" fillId="5" borderId="43" xfId="0" applyFont="1" applyFill="1" applyBorder="1"/>
    <xf numFmtId="0" fontId="20" fillId="5" borderId="43" xfId="0" applyFont="1" applyFill="1" applyBorder="1"/>
    <xf numFmtId="0" fontId="20" fillId="0" borderId="1" xfId="0" applyFont="1" applyBorder="1" applyAlignment="1">
      <alignment vertical="top"/>
    </xf>
    <xf numFmtId="0" fontId="20" fillId="5" borderId="1" xfId="0" applyFont="1" applyFill="1" applyBorder="1" applyAlignment="1">
      <alignment vertical="top"/>
    </xf>
    <xf numFmtId="2" fontId="19" fillId="0" borderId="1" xfId="0" applyNumberFormat="1" applyFont="1" applyBorder="1" applyAlignment="1">
      <alignment horizontal="right" vertical="top" wrapText="1"/>
    </xf>
    <xf numFmtId="0" fontId="20" fillId="0" borderId="10" xfId="795" applyFont="1" applyFill="1" applyBorder="1" applyAlignment="1">
      <alignment vertical="top" wrapText="1"/>
    </xf>
    <xf numFmtId="0" fontId="120" fillId="5" borderId="0" xfId="0" applyFont="1" applyFill="1" applyAlignment="1">
      <alignment vertical="top"/>
    </xf>
    <xf numFmtId="0" fontId="20" fillId="0" borderId="1" xfId="0" applyFont="1" applyFill="1" applyBorder="1" applyAlignment="1">
      <alignment vertical="top"/>
    </xf>
    <xf numFmtId="0" fontId="120" fillId="0" borderId="0" xfId="0" applyFont="1" applyFill="1" applyAlignment="1">
      <alignment vertical="top"/>
    </xf>
    <xf numFmtId="9" fontId="20" fillId="0" borderId="1" xfId="0" applyNumberFormat="1" applyFont="1" applyFill="1" applyBorder="1" applyAlignment="1">
      <alignment horizontal="right" vertical="top" wrapText="1"/>
    </xf>
    <xf numFmtId="10" fontId="20" fillId="0" borderId="1" xfId="0" applyNumberFormat="1" applyFont="1" applyFill="1" applyBorder="1" applyAlignment="1">
      <alignment horizontal="right" vertical="top" wrapText="1"/>
    </xf>
    <xf numFmtId="0" fontId="20" fillId="5" borderId="4" xfId="0" applyFont="1" applyFill="1" applyBorder="1" applyAlignment="1">
      <alignment horizontal="right" vertical="top" wrapText="1"/>
    </xf>
    <xf numFmtId="0" fontId="20" fillId="0" borderId="43" xfId="0" applyFont="1" applyBorder="1" applyAlignment="1">
      <alignment horizontal="left" vertical="top" wrapText="1"/>
    </xf>
    <xf numFmtId="0" fontId="20" fillId="0" borderId="43" xfId="0" applyFont="1" applyFill="1" applyBorder="1" applyAlignment="1">
      <alignment horizontal="left" vertical="top" wrapText="1"/>
    </xf>
    <xf numFmtId="165" fontId="19" fillId="5" borderId="1" xfId="5" applyNumberFormat="1" applyFont="1" applyFill="1" applyBorder="1" applyAlignment="1">
      <alignment horizontal="right" vertical="top"/>
    </xf>
    <xf numFmtId="2" fontId="20" fillId="5" borderId="1" xfId="0" applyNumberFormat="1" applyFont="1" applyFill="1" applyBorder="1" applyAlignment="1">
      <alignment horizontal="right" vertical="top" wrapText="1"/>
    </xf>
    <xf numFmtId="2" fontId="20" fillId="0" borderId="1" xfId="0" applyNumberFormat="1" applyFont="1" applyBorder="1" applyAlignment="1">
      <alignment horizontal="right" vertical="top" wrapText="1"/>
    </xf>
    <xf numFmtId="2" fontId="19" fillId="0" borderId="1" xfId="5" applyNumberFormat="1" applyFont="1" applyBorder="1" applyAlignment="1">
      <alignment horizontal="right" vertical="top"/>
    </xf>
    <xf numFmtId="2" fontId="19" fillId="0" borderId="0" xfId="5" applyNumberFormat="1" applyFont="1" applyBorder="1" applyAlignment="1">
      <alignment horizontal="right" vertical="top"/>
    </xf>
    <xf numFmtId="2" fontId="19" fillId="0" borderId="0" xfId="0" applyNumberFormat="1" applyFont="1" applyBorder="1" applyAlignment="1">
      <alignment horizontal="right" vertical="top" wrapText="1"/>
    </xf>
    <xf numFmtId="165" fontId="19" fillId="0" borderId="0" xfId="0" applyNumberFormat="1" applyFont="1" applyBorder="1" applyAlignment="1">
      <alignment horizontal="right" vertical="top" wrapText="1"/>
    </xf>
    <xf numFmtId="2" fontId="19" fillId="5" borderId="0" xfId="0" applyNumberFormat="1" applyFont="1" applyFill="1" applyBorder="1" applyAlignment="1">
      <alignment horizontal="right" vertical="top" wrapText="1"/>
    </xf>
    <xf numFmtId="2" fontId="19" fillId="0" borderId="5" xfId="0" applyNumberFormat="1" applyFont="1" applyBorder="1" applyAlignment="1">
      <alignment horizontal="right" vertical="top" wrapText="1"/>
    </xf>
    <xf numFmtId="0" fontId="20" fillId="0" borderId="5" xfId="0" applyFont="1" applyBorder="1"/>
    <xf numFmtId="2" fontId="19" fillId="5" borderId="1" xfId="5" applyNumberFormat="1" applyFont="1" applyFill="1" applyBorder="1" applyAlignment="1">
      <alignment horizontal="right" vertical="top"/>
    </xf>
    <xf numFmtId="2" fontId="19" fillId="0" borderId="46" xfId="5" applyNumberFormat="1" applyFont="1" applyBorder="1" applyAlignment="1">
      <alignment horizontal="right" vertical="top"/>
    </xf>
    <xf numFmtId="2" fontId="19" fillId="0" borderId="46" xfId="0" applyNumberFormat="1" applyFont="1" applyBorder="1" applyAlignment="1">
      <alignment horizontal="right" vertical="top" wrapText="1"/>
    </xf>
    <xf numFmtId="165" fontId="19" fillId="0" borderId="46" xfId="0" applyNumberFormat="1" applyFont="1" applyBorder="1" applyAlignment="1">
      <alignment horizontal="right" vertical="top" wrapText="1"/>
    </xf>
    <xf numFmtId="2" fontId="19" fillId="0" borderId="44" xfId="0" applyNumberFormat="1" applyFont="1" applyBorder="1" applyAlignment="1">
      <alignment horizontal="right" vertical="top" wrapText="1"/>
    </xf>
    <xf numFmtId="2" fontId="19" fillId="0" borderId="43" xfId="0" applyNumberFormat="1" applyFont="1" applyBorder="1" applyAlignment="1">
      <alignment horizontal="right" vertical="top" wrapText="1"/>
    </xf>
    <xf numFmtId="2" fontId="19" fillId="5" borderId="43" xfId="0" applyNumberFormat="1" applyFont="1" applyFill="1" applyBorder="1" applyAlignment="1">
      <alignment horizontal="right" vertical="top" wrapText="1"/>
    </xf>
    <xf numFmtId="0" fontId="19" fillId="5" borderId="43" xfId="6" applyFont="1" applyFill="1" applyBorder="1"/>
    <xf numFmtId="169" fontId="20" fillId="0" borderId="0" xfId="0" applyNumberFormat="1" applyFont="1" applyAlignment="1">
      <alignment horizontal="left" vertical="top" wrapText="1"/>
    </xf>
    <xf numFmtId="0" fontId="20" fillId="0" borderId="43" xfId="0" applyFont="1" applyFill="1" applyBorder="1" applyAlignment="1">
      <alignment horizontal="right" vertical="top" wrapText="1"/>
    </xf>
    <xf numFmtId="0" fontId="20" fillId="0" borderId="43" xfId="0" applyFont="1" applyFill="1" applyBorder="1"/>
    <xf numFmtId="0" fontId="19" fillId="0" borderId="1" xfId="0" applyFont="1" applyFill="1" applyBorder="1" applyAlignment="1">
      <alignment horizontal="right" vertical="top" wrapText="1"/>
    </xf>
    <xf numFmtId="165" fontId="19" fillId="0" borderId="1" xfId="5" applyNumberFormat="1" applyFont="1" applyBorder="1" applyAlignment="1">
      <alignment horizontal="right" vertical="top"/>
    </xf>
    <xf numFmtId="0" fontId="20" fillId="0" borderId="43" xfId="0" applyFont="1" applyBorder="1" applyAlignment="1">
      <alignment horizontal="right" vertical="top" wrapText="1"/>
    </xf>
    <xf numFmtId="0" fontId="20" fillId="5" borderId="43" xfId="0" applyFont="1" applyFill="1" applyBorder="1" applyAlignment="1">
      <alignment horizontal="right" vertical="top" wrapText="1"/>
    </xf>
    <xf numFmtId="0" fontId="20" fillId="0" borderId="43" xfId="0" applyFont="1" applyBorder="1"/>
    <xf numFmtId="0" fontId="20" fillId="5" borderId="44" xfId="0" applyFont="1" applyFill="1" applyBorder="1" applyAlignment="1">
      <alignment horizontal="left" vertical="top" wrapText="1"/>
    </xf>
    <xf numFmtId="0" fontId="20" fillId="0" borderId="34" xfId="0" applyFont="1" applyFill="1" applyBorder="1" applyAlignment="1">
      <alignment horizontal="left" vertical="top" wrapText="1"/>
    </xf>
    <xf numFmtId="0" fontId="20" fillId="0" borderId="34" xfId="0" applyFont="1" applyBorder="1" applyAlignment="1">
      <alignment horizontal="left" vertical="top" wrapText="1"/>
    </xf>
    <xf numFmtId="0" fontId="20" fillId="0" borderId="43" xfId="0" applyFont="1" applyFill="1" applyBorder="1" applyAlignment="1">
      <alignment vertical="top"/>
    </xf>
    <xf numFmtId="165" fontId="19" fillId="0" borderId="1" xfId="5" applyNumberFormat="1" applyFont="1" applyFill="1" applyBorder="1" applyAlignment="1">
      <alignment horizontal="right" vertical="top"/>
    </xf>
    <xf numFmtId="0" fontId="20" fillId="0" borderId="5" xfId="0" applyFont="1" applyBorder="1" applyAlignment="1">
      <alignment horizontal="center" vertical="top" wrapText="1"/>
    </xf>
    <xf numFmtId="0" fontId="20" fillId="0" borderId="6" xfId="0" applyFont="1" applyBorder="1" applyAlignment="1">
      <alignment horizontal="center" vertical="top" wrapText="1"/>
    </xf>
    <xf numFmtId="0" fontId="20" fillId="0" borderId="7" xfId="0" applyFont="1" applyBorder="1" applyAlignment="1">
      <alignment horizontal="center" vertical="top" wrapText="1"/>
    </xf>
    <xf numFmtId="164" fontId="20" fillId="0" borderId="0" xfId="0" applyNumberFormat="1" applyFont="1" applyAlignment="1">
      <alignment horizontal="left" vertical="top" wrapText="1"/>
    </xf>
    <xf numFmtId="170" fontId="20" fillId="0" borderId="0" xfId="0" applyNumberFormat="1" applyFont="1" applyAlignment="1">
      <alignment horizontal="left" vertical="top" wrapText="1"/>
    </xf>
    <xf numFmtId="164" fontId="20" fillId="5" borderId="0" xfId="0" applyNumberFormat="1" applyFont="1" applyFill="1" applyAlignment="1">
      <alignment horizontal="left" vertical="top" wrapText="1"/>
    </xf>
    <xf numFmtId="167" fontId="19" fillId="0" borderId="1" xfId="7" applyNumberFormat="1" applyFont="1" applyFill="1" applyBorder="1" applyAlignment="1">
      <alignment vertical="center"/>
    </xf>
    <xf numFmtId="167" fontId="19" fillId="0" borderId="0" xfId="7" applyNumberFormat="1" applyFont="1" applyFill="1" applyBorder="1" applyAlignment="1">
      <alignment vertical="center"/>
    </xf>
    <xf numFmtId="0" fontId="20" fillId="3" borderId="4" xfId="0" applyFont="1" applyFill="1" applyBorder="1" applyAlignment="1">
      <alignment vertical="top" wrapText="1"/>
    </xf>
    <xf numFmtId="0" fontId="117" fillId="0" borderId="1" xfId="0" applyFont="1" applyBorder="1" applyAlignment="1">
      <alignment horizontal="center" vertical="top" wrapText="1"/>
    </xf>
    <xf numFmtId="0" fontId="117" fillId="60" borderId="4" xfId="0" applyFont="1" applyFill="1" applyBorder="1" applyAlignment="1">
      <alignment vertical="top" wrapText="1"/>
    </xf>
    <xf numFmtId="168" fontId="20" fillId="0" borderId="0" xfId="0" applyNumberFormat="1" applyFont="1"/>
    <xf numFmtId="0" fontId="20" fillId="0" borderId="0" xfId="0" applyFont="1" applyAlignment="1">
      <alignment horizontal="justify"/>
    </xf>
    <xf numFmtId="0" fontId="19" fillId="0" borderId="0" xfId="0" applyFont="1" applyFill="1" applyBorder="1" applyAlignment="1">
      <alignment vertical="top" wrapText="1"/>
    </xf>
    <xf numFmtId="9" fontId="20" fillId="0" borderId="0" xfId="439" applyFont="1"/>
    <xf numFmtId="0" fontId="117" fillId="0" borderId="1" xfId="0" applyFont="1" applyBorder="1" applyAlignment="1">
      <alignment horizontal="left" vertical="center" wrapText="1"/>
    </xf>
    <xf numFmtId="0" fontId="117" fillId="0" borderId="1" xfId="0" applyFont="1" applyBorder="1" applyAlignment="1">
      <alignment vertical="center" wrapText="1"/>
    </xf>
    <xf numFmtId="4" fontId="117" fillId="5" borderId="1" xfId="0" applyNumberFormat="1" applyFont="1" applyFill="1" applyBorder="1" applyAlignment="1">
      <alignment horizontal="justify" wrapText="1"/>
    </xf>
    <xf numFmtId="0" fontId="19" fillId="0" borderId="6" xfId="0" applyFont="1" applyBorder="1" applyAlignment="1">
      <alignment vertical="top" wrapText="1"/>
    </xf>
    <xf numFmtId="0" fontId="19" fillId="0" borderId="7" xfId="0" applyFont="1" applyBorder="1" applyAlignment="1">
      <alignment vertical="top" wrapText="1"/>
    </xf>
    <xf numFmtId="0" fontId="20" fillId="0" borderId="1" xfId="792" applyFont="1" applyBorder="1" applyAlignment="1">
      <alignment horizontal="right" vertical="top" wrapText="1"/>
    </xf>
    <xf numFmtId="0" fontId="20" fillId="0" borderId="1" xfId="792" applyFont="1" applyBorder="1"/>
    <xf numFmtId="0" fontId="20" fillId="5" borderId="1" xfId="792" applyFont="1" applyFill="1" applyBorder="1"/>
    <xf numFmtId="0" fontId="19" fillId="5" borderId="1" xfId="792" applyFont="1" applyFill="1" applyBorder="1" applyAlignment="1">
      <alignment horizontal="right" vertical="top" wrapText="1"/>
    </xf>
    <xf numFmtId="171" fontId="19" fillId="5" borderId="1" xfId="793" applyNumberFormat="1" applyFont="1" applyFill="1" applyBorder="1"/>
    <xf numFmtId="0" fontId="20" fillId="0" borderId="1" xfId="0" applyFont="1" applyBorder="1" applyAlignment="1">
      <alignment horizontal="right" vertical="center"/>
    </xf>
    <xf numFmtId="43" fontId="20" fillId="0" borderId="1" xfId="0" applyNumberFormat="1" applyFont="1" applyBorder="1"/>
    <xf numFmtId="0" fontId="20" fillId="62" borderId="1" xfId="0" applyFont="1" applyFill="1" applyBorder="1" applyAlignment="1">
      <alignment horizontal="left" vertical="top" wrapText="1"/>
    </xf>
    <xf numFmtId="0" fontId="20" fillId="5" borderId="1" xfId="0" applyFont="1" applyFill="1" applyBorder="1" applyAlignment="1">
      <alignment horizontal="left" vertical="top" wrapText="1"/>
    </xf>
    <xf numFmtId="0" fontId="20" fillId="5" borderId="3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0" fontId="20" fillId="5" borderId="1" xfId="0" applyFont="1" applyFill="1" applyBorder="1" applyAlignment="1">
      <alignment horizontal="center" vertical="center"/>
    </xf>
    <xf numFmtId="0" fontId="124" fillId="0" borderId="1" xfId="0" applyFont="1" applyBorder="1" applyAlignment="1">
      <alignment horizontal="center" wrapText="1"/>
    </xf>
    <xf numFmtId="0" fontId="124" fillId="5" borderId="1" xfId="0" applyFont="1" applyFill="1" applyBorder="1" applyAlignment="1">
      <alignment horizontal="center" wrapText="1"/>
    </xf>
    <xf numFmtId="0" fontId="123" fillId="0" borderId="1" xfId="795" applyFont="1" applyFill="1" applyBorder="1" applyAlignment="1">
      <alignment horizontal="right" vertical="center" wrapText="1"/>
    </xf>
    <xf numFmtId="178" fontId="20" fillId="5" borderId="1" xfId="0" applyNumberFormat="1" applyFont="1" applyFill="1" applyBorder="1"/>
    <xf numFmtId="1" fontId="20" fillId="5" borderId="1" xfId="0" applyNumberFormat="1" applyFont="1" applyFill="1" applyBorder="1"/>
    <xf numFmtId="0" fontId="20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/>
    </xf>
    <xf numFmtId="0" fontId="17" fillId="0" borderId="1" xfId="0" applyFont="1" applyBorder="1" applyAlignment="1">
      <alignment horizontal="right" vertical="center" wrapText="1"/>
    </xf>
    <xf numFmtId="0" fontId="17" fillId="0" borderId="1" xfId="0" applyFont="1" applyFill="1" applyBorder="1" applyAlignment="1">
      <alignment horizontal="right" vertical="top" wrapText="1"/>
    </xf>
    <xf numFmtId="0" fontId="17" fillId="0" borderId="1" xfId="0" applyFont="1" applyFill="1" applyBorder="1"/>
    <xf numFmtId="0" fontId="17" fillId="0" borderId="1" xfId="0" applyFont="1" applyFill="1" applyBorder="1" applyAlignment="1">
      <alignment horizontal="right" vertical="center" wrapText="1"/>
    </xf>
    <xf numFmtId="0" fontId="17" fillId="0" borderId="1" xfId="0" applyFont="1" applyFill="1" applyBorder="1" applyAlignment="1">
      <alignment vertical="center"/>
    </xf>
    <xf numFmtId="0" fontId="17" fillId="0" borderId="0" xfId="0" applyFont="1" applyFill="1"/>
    <xf numFmtId="0" fontId="17" fillId="0" borderId="1" xfId="0" applyFont="1" applyBorder="1" applyAlignment="1">
      <alignment horizontal="right" vertical="top" wrapText="1"/>
    </xf>
    <xf numFmtId="0" fontId="17" fillId="0" borderId="1" xfId="0" applyFont="1" applyBorder="1"/>
    <xf numFmtId="0" fontId="17" fillId="5" borderId="1" xfId="0" applyFont="1" applyFill="1" applyBorder="1"/>
    <xf numFmtId="0" fontId="17" fillId="5" borderId="1" xfId="0" applyFont="1" applyFill="1" applyBorder="1" applyAlignment="1">
      <alignment horizontal="right" vertical="center" wrapText="1"/>
    </xf>
    <xf numFmtId="0" fontId="17" fillId="5" borderId="1" xfId="0" applyFont="1" applyFill="1" applyBorder="1" applyAlignment="1">
      <alignment vertical="center"/>
    </xf>
    <xf numFmtId="0" fontId="17" fillId="5" borderId="0" xfId="0" applyFont="1" applyFill="1"/>
    <xf numFmtId="166" fontId="20" fillId="5" borderId="1" xfId="0" applyNumberFormat="1" applyFont="1" applyFill="1" applyBorder="1" applyAlignment="1">
      <alignment horizontal="center" vertical="top" wrapText="1"/>
    </xf>
    <xf numFmtId="165" fontId="20" fillId="5" borderId="2" xfId="5" applyNumberFormat="1" applyFont="1" applyFill="1" applyBorder="1" applyAlignment="1">
      <alignment vertical="center"/>
    </xf>
    <xf numFmtId="1" fontId="20" fillId="0" borderId="1" xfId="0" applyNumberFormat="1" applyFont="1" applyBorder="1"/>
    <xf numFmtId="0" fontId="117" fillId="0" borderId="0" xfId="0" applyFont="1"/>
    <xf numFmtId="0" fontId="20" fillId="0" borderId="1" xfId="0" applyFont="1" applyBorder="1" applyAlignment="1">
      <alignment wrapText="1"/>
    </xf>
    <xf numFmtId="0" fontId="20" fillId="5" borderId="1" xfId="0" applyFont="1" applyFill="1" applyBorder="1" applyAlignment="1">
      <alignment horizontal="center" vertical="center" wrapText="1"/>
    </xf>
    <xf numFmtId="0" fontId="20" fillId="5" borderId="2" xfId="0" applyFont="1" applyFill="1" applyBorder="1" applyAlignment="1">
      <alignment horizontal="center" vertical="top" wrapText="1"/>
    </xf>
    <xf numFmtId="0" fontId="20" fillId="5" borderId="3" xfId="0" applyFont="1" applyFill="1" applyBorder="1" applyAlignment="1">
      <alignment horizontal="center" vertical="top" wrapText="1"/>
    </xf>
    <xf numFmtId="0" fontId="20" fillId="5" borderId="4" xfId="0" applyFont="1" applyFill="1" applyBorder="1" applyAlignment="1">
      <alignment horizontal="center" vertical="top" wrapText="1"/>
    </xf>
    <xf numFmtId="0" fontId="20" fillId="0" borderId="1" xfId="0" applyFont="1" applyBorder="1" applyAlignment="1">
      <alignment horizontal="left" vertical="top" wrapText="1"/>
    </xf>
    <xf numFmtId="0" fontId="20" fillId="5" borderId="47" xfId="0" applyFont="1" applyFill="1" applyBorder="1" applyAlignment="1">
      <alignment horizontal="center" vertical="top" wrapText="1"/>
    </xf>
    <xf numFmtId="0" fontId="120" fillId="5" borderId="2" xfId="0" applyFont="1" applyFill="1" applyBorder="1" applyAlignment="1">
      <alignment horizontal="justify" vertical="top"/>
    </xf>
    <xf numFmtId="0" fontId="120" fillId="5" borderId="1" xfId="0" applyFont="1" applyFill="1" applyBorder="1" applyAlignment="1">
      <alignment horizontal="justify" vertical="top" wrapText="1"/>
    </xf>
    <xf numFmtId="0" fontId="120" fillId="5" borderId="1" xfId="0" applyFont="1" applyFill="1" applyBorder="1" applyAlignment="1">
      <alignment vertical="top" wrapText="1"/>
    </xf>
    <xf numFmtId="0" fontId="126" fillId="5" borderId="0" xfId="4" applyFont="1" applyFill="1" applyAlignment="1" applyProtection="1"/>
    <xf numFmtId="0" fontId="20" fillId="5" borderId="4" xfId="0" applyFont="1" applyFill="1" applyBorder="1" applyAlignment="1">
      <alignment horizontal="center" vertical="top" wrapText="1"/>
    </xf>
    <xf numFmtId="0" fontId="20" fillId="0" borderId="1" xfId="0" applyFont="1" applyBorder="1" applyAlignment="1">
      <alignment horizontal="left" vertical="top" wrapText="1"/>
    </xf>
    <xf numFmtId="0" fontId="20" fillId="0" borderId="2" xfId="0" applyFont="1" applyFill="1" applyBorder="1" applyAlignment="1">
      <alignment horizontal="center" vertical="top"/>
    </xf>
    <xf numFmtId="0" fontId="120" fillId="0" borderId="1" xfId="0" applyFont="1" applyBorder="1" applyAlignment="1">
      <alignment horizontal="right"/>
    </xf>
    <xf numFmtId="0" fontId="120" fillId="0" borderId="1" xfId="0" applyNumberFormat="1" applyFont="1" applyBorder="1" applyAlignment="1">
      <alignment horizontal="right"/>
    </xf>
    <xf numFmtId="165" fontId="20" fillId="5" borderId="6" xfId="0" applyNumberFormat="1" applyFont="1" applyFill="1" applyBorder="1" applyAlignment="1">
      <alignment horizontal="left" vertical="top" wrapText="1"/>
    </xf>
    <xf numFmtId="0" fontId="20" fillId="0" borderId="5" xfId="0" applyFont="1" applyBorder="1" applyAlignment="1">
      <alignment vertical="top" wrapText="1"/>
    </xf>
    <xf numFmtId="0" fontId="20" fillId="62" borderId="0" xfId="0" applyFont="1" applyFill="1" applyAlignment="1">
      <alignment horizontal="left" vertical="top" wrapText="1"/>
    </xf>
    <xf numFmtId="4" fontId="20" fillId="62" borderId="0" xfId="0" applyNumberFormat="1" applyFont="1" applyFill="1" applyAlignment="1">
      <alignment horizontal="left" vertical="top" wrapText="1"/>
    </xf>
    <xf numFmtId="0" fontId="121" fillId="0" borderId="3" xfId="0" applyFont="1" applyBorder="1" applyAlignment="1">
      <alignment wrapText="1"/>
    </xf>
    <xf numFmtId="0" fontId="121" fillId="0" borderId="4" xfId="0" applyFont="1" applyBorder="1" applyAlignment="1">
      <alignment wrapText="1"/>
    </xf>
    <xf numFmtId="4" fontId="20" fillId="0" borderId="0" xfId="0" applyNumberFormat="1" applyFont="1" applyFill="1" applyAlignment="1">
      <alignment horizontal="left" vertical="top" wrapText="1"/>
    </xf>
    <xf numFmtId="0" fontId="128" fillId="63" borderId="0" xfId="0" applyFont="1" applyFill="1"/>
    <xf numFmtId="0" fontId="128" fillId="0" borderId="0" xfId="0" applyFont="1"/>
    <xf numFmtId="0" fontId="20" fillId="63" borderId="1" xfId="0" applyFont="1" applyFill="1" applyBorder="1" applyAlignment="1">
      <alignment horizontal="left" vertical="top" wrapText="1"/>
    </xf>
    <xf numFmtId="0" fontId="20" fillId="63" borderId="1" xfId="0" applyFont="1" applyFill="1" applyBorder="1" applyAlignment="1">
      <alignment vertical="top" wrapText="1"/>
    </xf>
    <xf numFmtId="1" fontId="20" fillId="0" borderId="1" xfId="0" applyNumberFormat="1" applyFont="1" applyFill="1" applyBorder="1" applyAlignment="1">
      <alignment horizontal="right" vertical="top" wrapText="1"/>
    </xf>
    <xf numFmtId="168" fontId="20" fillId="0" borderId="1" xfId="0" applyNumberFormat="1" applyFont="1" applyFill="1" applyBorder="1" applyAlignment="1">
      <alignment horizontal="right" vertical="top" wrapText="1"/>
    </xf>
    <xf numFmtId="1" fontId="20" fillId="0" borderId="1" xfId="0" applyNumberFormat="1" applyFont="1" applyFill="1" applyBorder="1" applyAlignment="1">
      <alignment vertical="top" wrapText="1"/>
    </xf>
    <xf numFmtId="0" fontId="128" fillId="0" borderId="0" xfId="0" applyFont="1" applyFill="1"/>
    <xf numFmtId="4" fontId="20" fillId="0" borderId="1" xfId="0" applyNumberFormat="1" applyFont="1" applyFill="1" applyBorder="1" applyAlignment="1">
      <alignment vertical="top" wrapText="1"/>
    </xf>
    <xf numFmtId="4" fontId="20" fillId="0" borderId="1" xfId="0" applyNumberFormat="1" applyFont="1" applyFill="1" applyBorder="1" applyAlignment="1">
      <alignment horizontal="right" vertical="top" wrapText="1"/>
    </xf>
    <xf numFmtId="166" fontId="20" fillId="5" borderId="1" xfId="0" applyNumberFormat="1" applyFont="1" applyFill="1" applyBorder="1"/>
    <xf numFmtId="0" fontId="20" fillId="5" borderId="47" xfId="0" applyFont="1" applyFill="1" applyBorder="1" applyAlignment="1">
      <alignment horizontal="center" vertical="top" wrapText="1"/>
    </xf>
    <xf numFmtId="0" fontId="20" fillId="5" borderId="1" xfId="0" applyFont="1" applyFill="1" applyBorder="1" applyAlignment="1">
      <alignment horizontal="center" vertical="top" wrapText="1"/>
    </xf>
    <xf numFmtId="0" fontId="129" fillId="0" borderId="52" xfId="0" applyFont="1" applyBorder="1" applyAlignment="1">
      <alignment horizontal="center" vertical="center" wrapText="1"/>
    </xf>
    <xf numFmtId="0" fontId="130" fillId="0" borderId="51" xfId="0" applyFont="1" applyBorder="1" applyAlignment="1">
      <alignment horizontal="center" vertical="center" wrapText="1"/>
    </xf>
    <xf numFmtId="0" fontId="130" fillId="0" borderId="52" xfId="0" applyFont="1" applyBorder="1" applyAlignment="1">
      <alignment horizontal="center" vertical="center" wrapText="1"/>
    </xf>
    <xf numFmtId="0" fontId="20" fillId="5" borderId="4" xfId="0" applyFont="1" applyFill="1" applyBorder="1" applyAlignment="1">
      <alignment horizontal="center" vertical="top" wrapText="1"/>
    </xf>
    <xf numFmtId="0" fontId="20" fillId="5" borderId="47" xfId="0" applyFont="1" applyFill="1" applyBorder="1" applyAlignment="1">
      <alignment horizontal="center" vertical="top" wrapText="1"/>
    </xf>
    <xf numFmtId="0" fontId="20" fillId="5" borderId="1" xfId="0" applyFont="1" applyFill="1" applyBorder="1" applyAlignment="1">
      <alignment horizontal="center" vertical="top" wrapText="1"/>
    </xf>
    <xf numFmtId="0" fontId="117" fillId="5" borderId="2" xfId="0" applyFont="1" applyFill="1" applyBorder="1" applyAlignment="1">
      <alignment horizontal="center" vertical="center" wrapText="1"/>
    </xf>
    <xf numFmtId="0" fontId="117" fillId="5" borderId="4" xfId="0" applyFont="1" applyFill="1" applyBorder="1" applyAlignment="1">
      <alignment horizontal="center" vertical="center" wrapText="1"/>
    </xf>
    <xf numFmtId="0" fontId="117" fillId="5" borderId="3" xfId="0" applyFont="1" applyFill="1" applyBorder="1" applyAlignment="1">
      <alignment horizontal="center" vertical="center" wrapText="1"/>
    </xf>
    <xf numFmtId="0" fontId="20" fillId="5" borderId="5" xfId="0" applyFont="1" applyFill="1" applyBorder="1" applyAlignment="1">
      <alignment horizontal="center" vertical="top" wrapText="1"/>
    </xf>
    <xf numFmtId="0" fontId="20" fillId="5" borderId="6" xfId="0" applyFont="1" applyFill="1" applyBorder="1" applyAlignment="1">
      <alignment horizontal="center" vertical="top" wrapText="1"/>
    </xf>
    <xf numFmtId="0" fontId="20" fillId="5" borderId="7" xfId="0" applyFont="1" applyFill="1" applyBorder="1" applyAlignment="1">
      <alignment horizontal="center" vertical="top" wrapText="1"/>
    </xf>
    <xf numFmtId="0" fontId="20" fillId="5" borderId="2" xfId="0" applyFont="1" applyFill="1" applyBorder="1" applyAlignment="1">
      <alignment horizontal="center" wrapText="1"/>
    </xf>
    <xf numFmtId="0" fontId="20" fillId="5" borderId="4" xfId="0" applyFont="1" applyFill="1" applyBorder="1" applyAlignment="1">
      <alignment horizontal="center" wrapText="1"/>
    </xf>
    <xf numFmtId="0" fontId="20" fillId="5" borderId="5" xfId="0" applyFont="1" applyFill="1" applyBorder="1" applyAlignment="1">
      <alignment horizontal="left" vertical="top" wrapText="1"/>
    </xf>
    <xf numFmtId="0" fontId="20" fillId="5" borderId="2" xfId="0" applyFont="1" applyFill="1" applyBorder="1" applyAlignment="1">
      <alignment horizontal="center" vertical="top" wrapText="1"/>
    </xf>
    <xf numFmtId="0" fontId="20" fillId="5" borderId="3" xfId="0" applyFont="1" applyFill="1" applyBorder="1" applyAlignment="1">
      <alignment horizontal="center" vertical="top" wrapText="1"/>
    </xf>
    <xf numFmtId="0" fontId="20" fillId="5" borderId="4" xfId="0" applyFont="1" applyFill="1" applyBorder="1" applyAlignment="1">
      <alignment horizontal="center" vertical="top" wrapText="1"/>
    </xf>
    <xf numFmtId="0" fontId="20" fillId="0" borderId="1" xfId="0" applyFont="1" applyBorder="1" applyAlignment="1">
      <alignment horizontal="left" vertical="top" wrapText="1"/>
    </xf>
    <xf numFmtId="0" fontId="20" fillId="5" borderId="0" xfId="0" applyFont="1" applyFill="1" applyAlignment="1">
      <alignment horizontal="center"/>
    </xf>
    <xf numFmtId="165" fontId="20" fillId="5" borderId="3" xfId="5" applyNumberFormat="1" applyFont="1" applyFill="1" applyBorder="1" applyAlignment="1">
      <alignment horizontal="center" vertical="top"/>
    </xf>
    <xf numFmtId="165" fontId="20" fillId="5" borderId="4" xfId="5" applyNumberFormat="1" applyFont="1" applyFill="1" applyBorder="1" applyAlignment="1">
      <alignment horizontal="center" vertical="top"/>
    </xf>
    <xf numFmtId="165" fontId="20" fillId="5" borderId="2" xfId="5" applyNumberFormat="1" applyFont="1" applyFill="1" applyBorder="1" applyAlignment="1">
      <alignment horizontal="center" vertical="top"/>
    </xf>
    <xf numFmtId="0" fontId="20" fillId="0" borderId="2" xfId="0" applyFont="1" applyFill="1" applyBorder="1" applyAlignment="1">
      <alignment horizontal="center" vertical="top" wrapText="1"/>
    </xf>
    <xf numFmtId="0" fontId="20" fillId="0" borderId="4" xfId="0" applyFont="1" applyFill="1" applyBorder="1" applyAlignment="1">
      <alignment horizontal="center" vertical="top" wrapText="1"/>
    </xf>
    <xf numFmtId="0" fontId="20" fillId="4" borderId="1" xfId="0" applyFont="1" applyFill="1" applyBorder="1" applyAlignment="1">
      <alignment horizontal="left" vertical="top" wrapText="1"/>
    </xf>
    <xf numFmtId="0" fontId="20" fillId="5" borderId="6" xfId="0" applyFont="1" applyFill="1" applyBorder="1" applyAlignment="1">
      <alignment horizontal="left" vertical="top" wrapText="1"/>
    </xf>
    <xf numFmtId="166" fontId="20" fillId="5" borderId="2" xfId="5" applyNumberFormat="1" applyFont="1" applyFill="1" applyBorder="1" applyAlignment="1">
      <alignment horizontal="center" vertical="top"/>
    </xf>
    <xf numFmtId="166" fontId="20" fillId="5" borderId="3" xfId="5" applyNumberFormat="1" applyFont="1" applyFill="1" applyBorder="1" applyAlignment="1">
      <alignment horizontal="center" vertical="top"/>
    </xf>
    <xf numFmtId="166" fontId="20" fillId="5" borderId="4" xfId="5" applyNumberFormat="1" applyFont="1" applyFill="1" applyBorder="1" applyAlignment="1">
      <alignment horizontal="center" vertical="top"/>
    </xf>
    <xf numFmtId="2" fontId="20" fillId="5" borderId="2" xfId="5" applyNumberFormat="1" applyFont="1" applyFill="1" applyBorder="1" applyAlignment="1">
      <alignment horizontal="center" vertical="top"/>
    </xf>
    <xf numFmtId="2" fontId="20" fillId="5" borderId="3" xfId="5" applyNumberFormat="1" applyFont="1" applyFill="1" applyBorder="1" applyAlignment="1">
      <alignment horizontal="center" vertical="top"/>
    </xf>
    <xf numFmtId="2" fontId="20" fillId="5" borderId="4" xfId="5" applyNumberFormat="1" applyFont="1" applyFill="1" applyBorder="1" applyAlignment="1">
      <alignment horizontal="center" vertical="top"/>
    </xf>
    <xf numFmtId="0" fontId="20" fillId="5" borderId="1" xfId="0" applyFont="1" applyFill="1" applyBorder="1" applyAlignment="1">
      <alignment horizontal="center" vertical="top" wrapText="1"/>
    </xf>
    <xf numFmtId="0" fontId="20" fillId="0" borderId="1" xfId="0" applyFont="1" applyFill="1" applyBorder="1" applyAlignment="1">
      <alignment horizontal="center" vertical="top" wrapText="1"/>
    </xf>
    <xf numFmtId="0" fontId="20" fillId="64" borderId="43" xfId="0" applyFont="1" applyFill="1" applyBorder="1" applyAlignment="1">
      <alignment horizontal="right" vertical="top" wrapText="1"/>
    </xf>
    <xf numFmtId="166" fontId="131" fillId="5" borderId="0" xfId="0" applyNumberFormat="1" applyFont="1" applyFill="1" applyAlignment="1">
      <alignment horizontal="center"/>
    </xf>
    <xf numFmtId="0" fontId="20" fillId="64" borderId="1" xfId="0" applyFont="1" applyFill="1" applyBorder="1" applyAlignment="1">
      <alignment horizontal="left" vertical="top" wrapText="1"/>
    </xf>
    <xf numFmtId="165" fontId="133" fillId="0" borderId="1" xfId="5" applyNumberFormat="1" applyFont="1" applyBorder="1" applyAlignment="1">
      <alignment horizontal="right" vertical="center"/>
    </xf>
    <xf numFmtId="4" fontId="133" fillId="5" borderId="43" xfId="604" applyNumberFormat="1" applyFont="1" applyFill="1" applyBorder="1" applyAlignment="1">
      <alignment horizontal="center" vertical="center"/>
    </xf>
    <xf numFmtId="165" fontId="133" fillId="5" borderId="1" xfId="5" applyNumberFormat="1" applyFont="1" applyFill="1" applyBorder="1" applyAlignment="1">
      <alignment horizontal="right" vertical="center"/>
    </xf>
    <xf numFmtId="165" fontId="132" fillId="5" borderId="47" xfId="5" applyNumberFormat="1" applyFont="1" applyFill="1" applyBorder="1" applyAlignment="1">
      <alignment vertical="center"/>
    </xf>
    <xf numFmtId="0" fontId="133" fillId="0" borderId="1" xfId="0" applyFont="1" applyBorder="1" applyAlignment="1">
      <alignment horizontal="right" vertical="top" wrapText="1"/>
    </xf>
    <xf numFmtId="166" fontId="133" fillId="0" borderId="1" xfId="0" applyNumberFormat="1" applyFont="1" applyBorder="1" applyAlignment="1">
      <alignment horizontal="right" vertical="top" wrapText="1"/>
    </xf>
    <xf numFmtId="0" fontId="133" fillId="5" borderId="1" xfId="0" applyNumberFormat="1" applyFont="1" applyFill="1" applyBorder="1" applyAlignment="1">
      <alignment horizontal="right" vertical="center" wrapText="1"/>
    </xf>
    <xf numFmtId="0" fontId="133" fillId="0" borderId="1" xfId="0" applyFont="1" applyBorder="1"/>
    <xf numFmtId="168" fontId="133" fillId="5" borderId="1" xfId="0" applyNumberFormat="1" applyFont="1" applyFill="1" applyBorder="1" applyAlignment="1">
      <alignment horizontal="center" vertical="center" wrapText="1"/>
    </xf>
    <xf numFmtId="168" fontId="133" fillId="5" borderId="1" xfId="0" applyNumberFormat="1" applyFont="1" applyFill="1" applyBorder="1" applyAlignment="1">
      <alignment horizontal="right" vertical="center" wrapText="1"/>
    </xf>
    <xf numFmtId="166" fontId="132" fillId="5" borderId="47" xfId="0" applyNumberFormat="1" applyFont="1" applyFill="1" applyBorder="1" applyAlignment="1">
      <alignment vertical="center" wrapText="1"/>
    </xf>
    <xf numFmtId="166" fontId="133" fillId="0" borderId="1" xfId="0" applyNumberFormat="1" applyFont="1" applyBorder="1" applyAlignment="1">
      <alignment horizontal="right" vertical="center" wrapText="1"/>
    </xf>
    <xf numFmtId="165" fontId="132" fillId="5" borderId="47" xfId="5" applyNumberFormat="1" applyFont="1" applyFill="1" applyBorder="1" applyAlignment="1">
      <alignment vertical="top"/>
    </xf>
    <xf numFmtId="165" fontId="132" fillId="5" borderId="3" xfId="5" applyNumberFormat="1" applyFont="1" applyFill="1" applyBorder="1" applyAlignment="1">
      <alignment vertical="top"/>
    </xf>
    <xf numFmtId="165" fontId="132" fillId="5" borderId="4" xfId="5" applyNumberFormat="1" applyFont="1" applyFill="1" applyBorder="1" applyAlignment="1">
      <alignment vertical="top"/>
    </xf>
    <xf numFmtId="0" fontId="133" fillId="5" borderId="1" xfId="0" applyFont="1" applyFill="1" applyBorder="1" applyAlignment="1">
      <alignment horizontal="right" vertical="top" wrapText="1"/>
    </xf>
    <xf numFmtId="165" fontId="132" fillId="5" borderId="2" xfId="5" applyNumberFormat="1" applyFont="1" applyFill="1" applyBorder="1" applyAlignment="1">
      <alignment vertical="center"/>
    </xf>
    <xf numFmtId="165" fontId="132" fillId="5" borderId="3" xfId="5" applyNumberFormat="1" applyFont="1" applyFill="1" applyBorder="1" applyAlignment="1">
      <alignment vertical="center"/>
    </xf>
    <xf numFmtId="165" fontId="132" fillId="5" borderId="4" xfId="5" applyNumberFormat="1" applyFont="1" applyFill="1" applyBorder="1" applyAlignment="1">
      <alignment vertical="center"/>
    </xf>
    <xf numFmtId="2" fontId="133" fillId="0" borderId="1" xfId="0" applyNumberFormat="1" applyFont="1" applyBorder="1" applyAlignment="1">
      <alignment horizontal="right" vertical="top" wrapText="1"/>
    </xf>
    <xf numFmtId="166" fontId="133" fillId="0" borderId="1" xfId="0" applyNumberFormat="1" applyFont="1" applyBorder="1" applyAlignment="1">
      <alignment vertical="top" wrapText="1"/>
    </xf>
    <xf numFmtId="2" fontId="133" fillId="5" borderId="1" xfId="5" applyNumberFormat="1" applyFont="1" applyFill="1" applyBorder="1" applyAlignment="1">
      <alignment horizontal="right" vertical="top"/>
    </xf>
    <xf numFmtId="0" fontId="133" fillId="5" borderId="43" xfId="6" applyFont="1" applyFill="1" applyBorder="1"/>
    <xf numFmtId="165" fontId="133" fillId="0" borderId="1" xfId="5" applyNumberFormat="1" applyFont="1" applyBorder="1" applyAlignment="1">
      <alignment horizontal="right" vertical="top"/>
    </xf>
    <xf numFmtId="0" fontId="133" fillId="5" borderId="1" xfId="792" applyFont="1" applyFill="1" applyBorder="1" applyAlignment="1">
      <alignment horizontal="right" vertical="top" wrapText="1"/>
    </xf>
    <xf numFmtId="165" fontId="20" fillId="65" borderId="6" xfId="0" applyNumberFormat="1" applyFont="1" applyFill="1" applyBorder="1" applyAlignment="1">
      <alignment horizontal="left" vertical="top" wrapText="1"/>
    </xf>
    <xf numFmtId="165" fontId="136" fillId="62" borderId="0" xfId="5" applyNumberFormat="1" applyFont="1" applyFill="1" applyAlignment="1">
      <alignment horizontal="center" vertical="top" wrapText="1"/>
    </xf>
    <xf numFmtId="0" fontId="20" fillId="5" borderId="2" xfId="0" applyFont="1" applyFill="1" applyBorder="1" applyAlignment="1">
      <alignment horizontal="center" vertical="top" wrapText="1"/>
    </xf>
    <xf numFmtId="165" fontId="20" fillId="5" borderId="47" xfId="5" applyNumberFormat="1" applyFont="1" applyFill="1" applyBorder="1" applyAlignment="1">
      <alignment horizontal="center" vertical="center"/>
    </xf>
    <xf numFmtId="165" fontId="20" fillId="5" borderId="3" xfId="5" applyNumberFormat="1" applyFont="1" applyFill="1" applyBorder="1" applyAlignment="1">
      <alignment horizontal="center" vertical="center"/>
    </xf>
    <xf numFmtId="165" fontId="20" fillId="5" borderId="4" xfId="5" applyNumberFormat="1" applyFont="1" applyFill="1" applyBorder="1" applyAlignment="1">
      <alignment horizontal="center" vertical="center"/>
    </xf>
    <xf numFmtId="165" fontId="132" fillId="5" borderId="3" xfId="5" applyNumberFormat="1" applyFont="1" applyFill="1" applyBorder="1" applyAlignment="1">
      <alignment horizontal="center" vertical="center"/>
    </xf>
    <xf numFmtId="165" fontId="132" fillId="5" borderId="4" xfId="5" applyNumberFormat="1" applyFont="1" applyFill="1" applyBorder="1" applyAlignment="1">
      <alignment horizontal="center" vertical="center"/>
    </xf>
    <xf numFmtId="0" fontId="20" fillId="5" borderId="1" xfId="0" applyFont="1" applyFill="1" applyBorder="1" applyAlignment="1">
      <alignment horizontal="center" vertical="top" wrapText="1"/>
    </xf>
    <xf numFmtId="0" fontId="17" fillId="62" borderId="0" xfId="0" applyFont="1" applyFill="1" applyAlignment="1">
      <alignment wrapText="1"/>
    </xf>
    <xf numFmtId="167" fontId="133" fillId="0" borderId="1" xfId="7" applyNumberFormat="1" applyFont="1" applyFill="1" applyBorder="1" applyAlignment="1">
      <alignment vertical="center"/>
    </xf>
    <xf numFmtId="0" fontId="20" fillId="0" borderId="1" xfId="0" applyFont="1" applyFill="1" applyBorder="1" applyAlignment="1">
      <alignment horizontal="right"/>
    </xf>
    <xf numFmtId="166" fontId="19" fillId="5" borderId="1" xfId="0" applyNumberFormat="1" applyFont="1" applyFill="1" applyBorder="1" applyAlignment="1">
      <alignment horizontal="right" vertical="center" wrapText="1"/>
    </xf>
    <xf numFmtId="165" fontId="20" fillId="5" borderId="47" xfId="5" applyNumberFormat="1" applyFont="1" applyFill="1" applyBorder="1" applyAlignment="1">
      <alignment horizontal="center" vertical="center"/>
    </xf>
    <xf numFmtId="165" fontId="20" fillId="5" borderId="47" xfId="5" applyNumberFormat="1" applyFont="1" applyFill="1" applyBorder="1" applyAlignment="1">
      <alignment vertical="center" wrapText="1"/>
    </xf>
    <xf numFmtId="165" fontId="20" fillId="5" borderId="3" xfId="5" applyNumberFormat="1" applyFont="1" applyFill="1" applyBorder="1" applyAlignment="1">
      <alignment vertical="center" wrapText="1"/>
    </xf>
    <xf numFmtId="165" fontId="20" fillId="5" borderId="4" xfId="5" applyNumberFormat="1" applyFont="1" applyFill="1" applyBorder="1" applyAlignment="1">
      <alignment vertical="center" wrapText="1"/>
    </xf>
    <xf numFmtId="166" fontId="135" fillId="62" borderId="0" xfId="0" applyNumberFormat="1" applyFont="1" applyFill="1" applyBorder="1" applyAlignment="1">
      <alignment horizontal="center" vertical="top" wrapText="1"/>
    </xf>
    <xf numFmtId="0" fontId="20" fillId="2" borderId="5" xfId="0" applyFont="1" applyFill="1" applyBorder="1" applyAlignment="1">
      <alignment horizontal="center" vertical="top" wrapText="1"/>
    </xf>
    <xf numFmtId="0" fontId="20" fillId="2" borderId="6" xfId="0" applyFont="1" applyFill="1" applyBorder="1" applyAlignment="1">
      <alignment horizontal="center" vertical="top" wrapText="1"/>
    </xf>
    <xf numFmtId="0" fontId="20" fillId="2" borderId="47" xfId="0" applyFont="1" applyFill="1" applyBorder="1" applyAlignment="1">
      <alignment horizontal="center" vertical="top" wrapText="1"/>
    </xf>
    <xf numFmtId="0" fontId="20" fillId="2" borderId="3" xfId="0" applyFont="1" applyFill="1" applyBorder="1" applyAlignment="1">
      <alignment horizontal="center" vertical="top" wrapText="1"/>
    </xf>
    <xf numFmtId="0" fontId="20" fillId="2" borderId="4" xfId="0" applyFont="1" applyFill="1" applyBorder="1" applyAlignment="1">
      <alignment horizontal="center" vertical="top" wrapText="1"/>
    </xf>
    <xf numFmtId="0" fontId="20" fillId="3" borderId="47" xfId="0" applyFont="1" applyFill="1" applyBorder="1" applyAlignment="1">
      <alignment horizontal="center" vertical="top" wrapText="1"/>
    </xf>
    <xf numFmtId="0" fontId="20" fillId="3" borderId="3" xfId="0" applyFont="1" applyFill="1" applyBorder="1" applyAlignment="1">
      <alignment horizontal="center" vertical="top" wrapText="1"/>
    </xf>
    <xf numFmtId="0" fontId="20" fillId="3" borderId="4" xfId="0" applyFont="1" applyFill="1" applyBorder="1" applyAlignment="1">
      <alignment horizontal="center" vertical="top" wrapText="1"/>
    </xf>
    <xf numFmtId="0" fontId="20" fillId="2" borderId="7" xfId="0" applyFont="1" applyFill="1" applyBorder="1" applyAlignment="1">
      <alignment horizontal="center" vertical="top" wrapText="1"/>
    </xf>
    <xf numFmtId="0" fontId="20" fillId="2" borderId="1" xfId="0" applyFont="1" applyFill="1" applyBorder="1" applyAlignment="1">
      <alignment horizontal="center" vertical="top" wrapText="1"/>
    </xf>
    <xf numFmtId="0" fontId="20" fillId="3" borderId="1" xfId="0" applyFont="1" applyFill="1" applyBorder="1" applyAlignment="1">
      <alignment horizontal="center" vertical="top" wrapText="1"/>
    </xf>
    <xf numFmtId="0" fontId="20" fillId="5" borderId="5" xfId="0" applyFont="1" applyFill="1" applyBorder="1" applyAlignment="1">
      <alignment horizontal="left" vertical="top" wrapText="1"/>
    </xf>
    <xf numFmtId="0" fontId="20" fillId="5" borderId="7" xfId="0" applyFont="1" applyFill="1" applyBorder="1" applyAlignment="1">
      <alignment horizontal="left" vertical="top" wrapText="1"/>
    </xf>
    <xf numFmtId="0" fontId="20" fillId="0" borderId="5" xfId="0" applyFont="1" applyBorder="1" applyAlignment="1">
      <alignment horizontal="left" vertical="top" wrapText="1"/>
    </xf>
    <xf numFmtId="0" fontId="20" fillId="0" borderId="7" xfId="0" applyFont="1" applyBorder="1" applyAlignment="1">
      <alignment horizontal="left" vertical="top" wrapText="1"/>
    </xf>
    <xf numFmtId="0" fontId="20" fillId="0" borderId="5" xfId="0" applyFont="1" applyFill="1" applyBorder="1" applyAlignment="1">
      <alignment horizontal="left" vertical="top" wrapText="1"/>
    </xf>
    <xf numFmtId="0" fontId="20" fillId="0" borderId="7" xfId="0" applyFont="1" applyFill="1" applyBorder="1" applyAlignment="1">
      <alignment horizontal="left" vertical="top" wrapText="1"/>
    </xf>
    <xf numFmtId="0" fontId="20" fillId="0" borderId="5" xfId="0" applyFont="1" applyBorder="1" applyAlignment="1">
      <alignment vertical="top" wrapText="1"/>
    </xf>
    <xf numFmtId="0" fontId="20" fillId="0" borderId="7" xfId="0" applyFont="1" applyBorder="1" applyAlignment="1">
      <alignment vertical="top" wrapText="1"/>
    </xf>
    <xf numFmtId="0" fontId="20" fillId="5" borderId="45" xfId="0" applyFont="1" applyFill="1" applyBorder="1" applyAlignment="1">
      <alignment horizontal="left" vertical="top" wrapText="1"/>
    </xf>
    <xf numFmtId="0" fontId="20" fillId="5" borderId="44" xfId="0" applyFont="1" applyFill="1" applyBorder="1" applyAlignment="1">
      <alignment horizontal="left" vertical="top" wrapText="1"/>
    </xf>
    <xf numFmtId="0" fontId="20" fillId="0" borderId="45" xfId="0" applyFont="1" applyBorder="1" applyAlignment="1">
      <alignment horizontal="left" vertical="top" wrapText="1"/>
    </xf>
    <xf numFmtId="0" fontId="20" fillId="0" borderId="44" xfId="0" applyFont="1" applyBorder="1" applyAlignment="1">
      <alignment horizontal="left" vertical="top" wrapText="1"/>
    </xf>
    <xf numFmtId="0" fontId="20" fillId="2" borderId="5" xfId="0" applyFont="1" applyFill="1" applyBorder="1" applyAlignment="1">
      <alignment horizontal="left" vertical="top" wrapText="1"/>
    </xf>
    <xf numFmtId="0" fontId="20" fillId="2" borderId="7" xfId="0" applyFont="1" applyFill="1" applyBorder="1" applyAlignment="1">
      <alignment horizontal="left" vertical="top" wrapText="1"/>
    </xf>
    <xf numFmtId="0" fontId="20" fillId="2" borderId="45" xfId="0" applyFont="1" applyFill="1" applyBorder="1" applyAlignment="1">
      <alignment horizontal="center" vertical="top" wrapText="1"/>
    </xf>
    <xf numFmtId="0" fontId="20" fillId="2" borderId="44" xfId="0" applyFont="1" applyFill="1" applyBorder="1" applyAlignment="1">
      <alignment horizontal="center" vertical="top" wrapText="1"/>
    </xf>
    <xf numFmtId="165" fontId="20" fillId="5" borderId="47" xfId="5" applyNumberFormat="1" applyFont="1" applyFill="1" applyBorder="1" applyAlignment="1">
      <alignment horizontal="center" vertical="center"/>
    </xf>
    <xf numFmtId="165" fontId="20" fillId="5" borderId="3" xfId="5" applyNumberFormat="1" applyFont="1" applyFill="1" applyBorder="1" applyAlignment="1">
      <alignment horizontal="center" vertical="center"/>
    </xf>
    <xf numFmtId="165" fontId="20" fillId="5" borderId="4" xfId="5" applyNumberFormat="1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top" wrapText="1"/>
    </xf>
    <xf numFmtId="0" fontId="20" fillId="3" borderId="2" xfId="0" applyFont="1" applyFill="1" applyBorder="1" applyAlignment="1">
      <alignment horizontal="center" vertical="top" wrapText="1"/>
    </xf>
    <xf numFmtId="0" fontId="20" fillId="5" borderId="2" xfId="0" applyFont="1" applyFill="1" applyBorder="1" applyAlignment="1">
      <alignment horizontal="center" vertical="top" wrapText="1"/>
    </xf>
    <xf numFmtId="0" fontId="20" fillId="5" borderId="3" xfId="0" applyFont="1" applyFill="1" applyBorder="1" applyAlignment="1">
      <alignment horizontal="center" vertical="top" wrapText="1"/>
    </xf>
    <xf numFmtId="0" fontId="20" fillId="5" borderId="4" xfId="0" applyFont="1" applyFill="1" applyBorder="1" applyAlignment="1">
      <alignment horizontal="center" vertical="top" wrapText="1"/>
    </xf>
    <xf numFmtId="0" fontId="20" fillId="0" borderId="5" xfId="0" applyFont="1" applyBorder="1" applyAlignment="1">
      <alignment horizontal="left" vertical="top"/>
    </xf>
    <xf numFmtId="0" fontId="20" fillId="0" borderId="7" xfId="0" applyFont="1" applyBorder="1" applyAlignment="1">
      <alignment horizontal="left" vertical="top"/>
    </xf>
    <xf numFmtId="0" fontId="19" fillId="0" borderId="5" xfId="0" applyFont="1" applyFill="1" applyBorder="1" applyAlignment="1">
      <alignment horizontal="left" vertical="top" wrapText="1"/>
    </xf>
    <xf numFmtId="0" fontId="19" fillId="0" borderId="6" xfId="0" applyFont="1" applyFill="1" applyBorder="1" applyAlignment="1">
      <alignment horizontal="left" vertical="top" wrapText="1"/>
    </xf>
    <xf numFmtId="0" fontId="19" fillId="0" borderId="7" xfId="0" applyFont="1" applyFill="1" applyBorder="1" applyAlignment="1">
      <alignment horizontal="left" vertical="top" wrapText="1"/>
    </xf>
    <xf numFmtId="0" fontId="20" fillId="5" borderId="0" xfId="0" applyFont="1" applyFill="1" applyAlignment="1">
      <alignment horizontal="center"/>
    </xf>
    <xf numFmtId="0" fontId="20" fillId="0" borderId="0" xfId="0" applyFont="1" applyFill="1" applyAlignment="1">
      <alignment horizontal="center"/>
    </xf>
    <xf numFmtId="0" fontId="20" fillId="5" borderId="48" xfId="0" applyFont="1" applyFill="1" applyBorder="1" applyAlignment="1">
      <alignment horizontal="center" vertical="top" wrapText="1"/>
    </xf>
    <xf numFmtId="0" fontId="20" fillId="5" borderId="49" xfId="0" applyFont="1" applyFill="1" applyBorder="1" applyAlignment="1">
      <alignment horizontal="center" vertical="top" wrapText="1"/>
    </xf>
    <xf numFmtId="0" fontId="20" fillId="0" borderId="0" xfId="0" applyFont="1" applyAlignment="1">
      <alignment horizontal="center"/>
    </xf>
    <xf numFmtId="0" fontId="20" fillId="0" borderId="0" xfId="0" applyFont="1" applyBorder="1" applyAlignment="1">
      <alignment horizontal="center" vertical="top" wrapText="1"/>
    </xf>
    <xf numFmtId="166" fontId="20" fillId="5" borderId="13" xfId="5" applyNumberFormat="1" applyFont="1" applyFill="1" applyBorder="1" applyAlignment="1">
      <alignment horizontal="center" vertical="top"/>
    </xf>
    <xf numFmtId="166" fontId="20" fillId="5" borderId="11" xfId="5" applyNumberFormat="1" applyFont="1" applyFill="1" applyBorder="1" applyAlignment="1">
      <alignment horizontal="center" vertical="top"/>
    </xf>
    <xf numFmtId="166" fontId="20" fillId="5" borderId="12" xfId="5" applyNumberFormat="1" applyFont="1" applyFill="1" applyBorder="1" applyAlignment="1">
      <alignment horizontal="center" vertical="top"/>
    </xf>
    <xf numFmtId="166" fontId="20" fillId="5" borderId="0" xfId="5" applyNumberFormat="1" applyFont="1" applyFill="1" applyBorder="1" applyAlignment="1">
      <alignment horizontal="center" vertical="top"/>
    </xf>
    <xf numFmtId="0" fontId="20" fillId="2" borderId="5" xfId="0" applyFont="1" applyFill="1" applyBorder="1" applyAlignment="1">
      <alignment horizontal="center" wrapText="1"/>
    </xf>
    <xf numFmtId="0" fontId="20" fillId="2" borderId="7" xfId="0" applyFont="1" applyFill="1" applyBorder="1" applyAlignment="1">
      <alignment horizontal="center" wrapText="1"/>
    </xf>
    <xf numFmtId="0" fontId="19" fillId="0" borderId="5" xfId="0" applyFont="1" applyBorder="1" applyAlignment="1">
      <alignment horizontal="left" vertical="top" wrapText="1"/>
    </xf>
    <xf numFmtId="0" fontId="19" fillId="0" borderId="6" xfId="0" applyFont="1" applyBorder="1" applyAlignment="1">
      <alignment horizontal="left" vertical="top" wrapText="1"/>
    </xf>
    <xf numFmtId="0" fontId="19" fillId="0" borderId="7" xfId="0" applyFont="1" applyBorder="1" applyAlignment="1">
      <alignment horizontal="left" vertical="top" wrapText="1"/>
    </xf>
    <xf numFmtId="0" fontId="117" fillId="0" borderId="5" xfId="0" applyFont="1" applyBorder="1" applyAlignment="1">
      <alignment horizontal="left" vertical="top" wrapText="1"/>
    </xf>
    <xf numFmtId="0" fontId="117" fillId="0" borderId="7" xfId="0" applyFont="1" applyBorder="1" applyAlignment="1">
      <alignment horizontal="left" vertical="top" wrapText="1"/>
    </xf>
    <xf numFmtId="0" fontId="20" fillId="2" borderId="5" xfId="0" applyFont="1" applyFill="1" applyBorder="1" applyAlignment="1">
      <alignment horizontal="center" vertical="center" wrapText="1"/>
    </xf>
    <xf numFmtId="0" fontId="20" fillId="2" borderId="6" xfId="0" applyFont="1" applyFill="1" applyBorder="1" applyAlignment="1">
      <alignment horizontal="center" vertical="center" wrapText="1"/>
    </xf>
    <xf numFmtId="0" fontId="20" fillId="2" borderId="7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 wrapText="1"/>
    </xf>
    <xf numFmtId="0" fontId="20" fillId="0" borderId="45" xfId="0" applyFont="1" applyFill="1" applyBorder="1" applyAlignment="1">
      <alignment horizontal="left" vertical="top" wrapText="1"/>
    </xf>
    <xf numFmtId="0" fontId="20" fillId="0" borderId="44" xfId="0" applyFont="1" applyFill="1" applyBorder="1" applyAlignment="1">
      <alignment horizontal="left" vertical="top" wrapText="1"/>
    </xf>
    <xf numFmtId="0" fontId="20" fillId="0" borderId="0" xfId="0" applyFont="1" applyBorder="1" applyAlignment="1">
      <alignment horizontal="center"/>
    </xf>
    <xf numFmtId="0" fontId="20" fillId="5" borderId="47" xfId="0" applyFont="1" applyFill="1" applyBorder="1" applyAlignment="1">
      <alignment horizontal="center" vertical="top" wrapText="1"/>
    </xf>
    <xf numFmtId="0" fontId="20" fillId="5" borderId="5" xfId="0" applyFont="1" applyFill="1" applyBorder="1" applyAlignment="1">
      <alignment horizontal="center" vertical="top" wrapText="1"/>
    </xf>
    <xf numFmtId="0" fontId="20" fillId="5" borderId="7" xfId="0" applyFont="1" applyFill="1" applyBorder="1" applyAlignment="1">
      <alignment horizontal="center" vertical="top" wrapText="1"/>
    </xf>
    <xf numFmtId="0" fontId="20" fillId="0" borderId="5" xfId="0" applyFont="1" applyFill="1" applyBorder="1" applyAlignment="1">
      <alignment horizontal="center" vertical="top" wrapText="1"/>
    </xf>
    <xf numFmtId="0" fontId="20" fillId="0" borderId="6" xfId="0" applyFont="1" applyFill="1" applyBorder="1" applyAlignment="1">
      <alignment horizontal="center" vertical="top" wrapText="1"/>
    </xf>
    <xf numFmtId="0" fontId="20" fillId="0" borderId="7" xfId="0" applyFont="1" applyFill="1" applyBorder="1" applyAlignment="1">
      <alignment horizontal="center" vertical="top" wrapText="1"/>
    </xf>
    <xf numFmtId="0" fontId="20" fillId="2" borderId="45" xfId="0" applyFont="1" applyFill="1" applyBorder="1" applyAlignment="1">
      <alignment horizontal="left" vertical="top" wrapText="1"/>
    </xf>
    <xf numFmtId="0" fontId="20" fillId="2" borderId="44" xfId="0" applyFont="1" applyFill="1" applyBorder="1" applyAlignment="1">
      <alignment horizontal="left" vertical="top" wrapText="1"/>
    </xf>
    <xf numFmtId="0" fontId="20" fillId="0" borderId="5" xfId="0" applyFont="1" applyFill="1" applyBorder="1" applyAlignment="1">
      <alignment vertical="top" wrapText="1"/>
    </xf>
    <xf numFmtId="0" fontId="20" fillId="0" borderId="7" xfId="0" applyFont="1" applyFill="1" applyBorder="1" applyAlignment="1">
      <alignment vertical="top" wrapText="1"/>
    </xf>
    <xf numFmtId="0" fontId="19" fillId="0" borderId="1" xfId="0" applyFont="1" applyBorder="1" applyAlignment="1">
      <alignment horizontal="left" vertical="top" wrapText="1"/>
    </xf>
    <xf numFmtId="166" fontId="20" fillId="0" borderId="12" xfId="5" applyNumberFormat="1" applyFont="1" applyFill="1" applyBorder="1" applyAlignment="1">
      <alignment horizontal="center" vertical="top"/>
    </xf>
    <xf numFmtId="166" fontId="20" fillId="0" borderId="0" xfId="5" applyNumberFormat="1" applyFont="1" applyFill="1" applyBorder="1" applyAlignment="1">
      <alignment horizontal="center" vertical="top"/>
    </xf>
    <xf numFmtId="166" fontId="20" fillId="0" borderId="14" xfId="5" applyNumberFormat="1" applyFont="1" applyFill="1" applyBorder="1" applyAlignment="1">
      <alignment horizontal="center" vertical="top"/>
    </xf>
    <xf numFmtId="166" fontId="20" fillId="0" borderId="8" xfId="5" applyNumberFormat="1" applyFont="1" applyFill="1" applyBorder="1" applyAlignment="1">
      <alignment horizontal="center" vertical="top"/>
    </xf>
    <xf numFmtId="0" fontId="117" fillId="0" borderId="5" xfId="0" applyFont="1" applyFill="1" applyBorder="1" applyAlignment="1">
      <alignment horizontal="left" vertical="top" wrapText="1"/>
    </xf>
    <xf numFmtId="0" fontId="117" fillId="0" borderId="7" xfId="0" applyFont="1" applyFill="1" applyBorder="1" applyAlignment="1">
      <alignment horizontal="left" vertical="top" wrapText="1"/>
    </xf>
    <xf numFmtId="0" fontId="20" fillId="2" borderId="13" xfId="0" applyFont="1" applyFill="1" applyBorder="1" applyAlignment="1">
      <alignment horizontal="center" vertical="top" wrapText="1"/>
    </xf>
    <xf numFmtId="0" fontId="20" fillId="2" borderId="12" xfId="0" applyFont="1" applyFill="1" applyBorder="1" applyAlignment="1">
      <alignment horizontal="center" vertical="top" wrapText="1"/>
    </xf>
    <xf numFmtId="0" fontId="20" fillId="2" borderId="14" xfId="0" applyFont="1" applyFill="1" applyBorder="1" applyAlignment="1">
      <alignment horizontal="center" vertical="top" wrapText="1"/>
    </xf>
    <xf numFmtId="0" fontId="117" fillId="5" borderId="5" xfId="0" applyFont="1" applyFill="1" applyBorder="1" applyAlignment="1">
      <alignment horizontal="left" vertical="top" wrapText="1"/>
    </xf>
    <xf numFmtId="0" fontId="117" fillId="5" borderId="7" xfId="0" applyFont="1" applyFill="1" applyBorder="1" applyAlignment="1">
      <alignment horizontal="left" vertical="top" wrapText="1"/>
    </xf>
    <xf numFmtId="0" fontId="117" fillId="0" borderId="1" xfId="11" applyFont="1" applyFill="1" applyBorder="1" applyAlignment="1">
      <alignment horizontal="left" vertical="top" wrapText="1"/>
    </xf>
    <xf numFmtId="0" fontId="117" fillId="5" borderId="5" xfId="11" applyFont="1" applyFill="1" applyBorder="1" applyAlignment="1">
      <alignment horizontal="left" vertical="top" wrapText="1"/>
    </xf>
    <xf numFmtId="0" fontId="117" fillId="5" borderId="7" xfId="11" applyFont="1" applyFill="1" applyBorder="1" applyAlignment="1">
      <alignment horizontal="left" vertical="top" wrapText="1"/>
    </xf>
    <xf numFmtId="0" fontId="117" fillId="0" borderId="45" xfId="0" applyFont="1" applyBorder="1" applyAlignment="1">
      <alignment horizontal="left" vertical="top" wrapText="1"/>
    </xf>
    <xf numFmtId="0" fontId="117" fillId="0" borderId="44" xfId="0" applyFont="1" applyBorder="1" applyAlignment="1">
      <alignment horizontal="left" vertical="top" wrapText="1"/>
    </xf>
    <xf numFmtId="0" fontId="20" fillId="0" borderId="1" xfId="0" applyFont="1" applyBorder="1" applyAlignment="1">
      <alignment horizontal="left" vertical="top" wrapText="1"/>
    </xf>
    <xf numFmtId="0" fontId="20" fillId="2" borderId="46" xfId="0" applyFont="1" applyFill="1" applyBorder="1" applyAlignment="1">
      <alignment horizontal="center" vertical="top" wrapText="1"/>
    </xf>
    <xf numFmtId="0" fontId="20" fillId="0" borderId="5" xfId="0" applyFont="1" applyBorder="1" applyAlignment="1">
      <alignment horizontal="center" vertical="top" wrapText="1"/>
    </xf>
    <xf numFmtId="0" fontId="20" fillId="0" borderId="6" xfId="0" applyFont="1" applyBorder="1" applyAlignment="1">
      <alignment horizontal="center" vertical="top" wrapText="1"/>
    </xf>
    <xf numFmtId="0" fontId="20" fillId="0" borderId="7" xfId="0" applyFont="1" applyBorder="1" applyAlignment="1">
      <alignment horizontal="center" vertical="top" wrapText="1"/>
    </xf>
    <xf numFmtId="0" fontId="117" fillId="0" borderId="45" xfId="0" applyFont="1" applyFill="1" applyBorder="1" applyAlignment="1">
      <alignment horizontal="left" vertical="top" wrapText="1"/>
    </xf>
    <xf numFmtId="0" fontId="117" fillId="0" borderId="44" xfId="0" applyFont="1" applyFill="1" applyBorder="1" applyAlignment="1">
      <alignment horizontal="left" vertical="top" wrapText="1"/>
    </xf>
    <xf numFmtId="0" fontId="117" fillId="0" borderId="13" xfId="0" applyFont="1" applyFill="1" applyBorder="1" applyAlignment="1">
      <alignment horizontal="center" wrapText="1"/>
    </xf>
    <xf numFmtId="0" fontId="117" fillId="0" borderId="11" xfId="0" applyFont="1" applyFill="1" applyBorder="1" applyAlignment="1">
      <alignment horizontal="center" wrapText="1"/>
    </xf>
    <xf numFmtId="0" fontId="117" fillId="0" borderId="9" xfId="0" applyFont="1" applyFill="1" applyBorder="1" applyAlignment="1">
      <alignment horizontal="center" wrapText="1"/>
    </xf>
    <xf numFmtId="0" fontId="117" fillId="0" borderId="14" xfId="0" applyFont="1" applyFill="1" applyBorder="1" applyAlignment="1">
      <alignment horizontal="center" wrapText="1"/>
    </xf>
    <xf numFmtId="0" fontId="117" fillId="0" borderId="8" xfId="0" applyFont="1" applyFill="1" applyBorder="1" applyAlignment="1">
      <alignment horizontal="center" wrapText="1"/>
    </xf>
    <xf numFmtId="0" fontId="117" fillId="0" borderId="10" xfId="0" applyFont="1" applyFill="1" applyBorder="1" applyAlignment="1">
      <alignment horizontal="center" wrapText="1"/>
    </xf>
    <xf numFmtId="0" fontId="20" fillId="0" borderId="5" xfId="0" applyFont="1" applyBorder="1" applyAlignment="1">
      <alignment horizontal="center"/>
    </xf>
    <xf numFmtId="0" fontId="20" fillId="0" borderId="6" xfId="0" applyFont="1" applyBorder="1" applyAlignment="1">
      <alignment horizontal="center"/>
    </xf>
    <xf numFmtId="0" fontId="20" fillId="0" borderId="7" xfId="0" applyFont="1" applyBorder="1" applyAlignment="1">
      <alignment horizontal="center"/>
    </xf>
    <xf numFmtId="0" fontId="20" fillId="2" borderId="1" xfId="0" applyFont="1" applyFill="1" applyBorder="1" applyAlignment="1">
      <alignment horizontal="center" wrapText="1"/>
    </xf>
    <xf numFmtId="0" fontId="117" fillId="4" borderId="1" xfId="0" applyFont="1" applyFill="1" applyBorder="1" applyAlignment="1">
      <alignment horizontal="center" vertical="top" wrapText="1"/>
    </xf>
    <xf numFmtId="0" fontId="19" fillId="0" borderId="13" xfId="0" applyFont="1" applyBorder="1" applyAlignment="1">
      <alignment horizontal="left" vertical="top" wrapText="1"/>
    </xf>
    <xf numFmtId="0" fontId="19" fillId="0" borderId="11" xfId="0" applyFont="1" applyBorder="1" applyAlignment="1">
      <alignment horizontal="left" vertical="top" wrapText="1"/>
    </xf>
    <xf numFmtId="0" fontId="19" fillId="0" borderId="9" xfId="0" applyFont="1" applyBorder="1" applyAlignment="1">
      <alignment horizontal="left" vertical="top" wrapText="1"/>
    </xf>
    <xf numFmtId="0" fontId="20" fillId="0" borderId="1" xfId="0" applyFont="1" applyBorder="1" applyAlignment="1">
      <alignment horizontal="center"/>
    </xf>
    <xf numFmtId="0" fontId="117" fillId="5" borderId="45" xfId="0" applyFont="1" applyFill="1" applyBorder="1" applyAlignment="1">
      <alignment horizontal="left" vertical="top" wrapText="1"/>
    </xf>
    <xf numFmtId="0" fontId="117" fillId="5" borderId="44" xfId="0" applyFont="1" applyFill="1" applyBorder="1" applyAlignment="1">
      <alignment horizontal="left" vertical="top" wrapText="1"/>
    </xf>
    <xf numFmtId="0" fontId="20" fillId="4" borderId="5" xfId="0" applyFont="1" applyFill="1" applyBorder="1" applyAlignment="1">
      <alignment horizontal="center" vertical="top" wrapText="1"/>
    </xf>
    <xf numFmtId="0" fontId="20" fillId="4" borderId="7" xfId="0" applyFont="1" applyFill="1" applyBorder="1" applyAlignment="1">
      <alignment horizontal="center" vertical="top" wrapText="1"/>
    </xf>
    <xf numFmtId="166" fontId="135" fillId="62" borderId="12" xfId="0" applyNumberFormat="1" applyFont="1" applyFill="1" applyBorder="1" applyAlignment="1">
      <alignment horizontal="center" vertical="top" wrapText="1"/>
    </xf>
    <xf numFmtId="166" fontId="135" fillId="62" borderId="0" xfId="0" applyNumberFormat="1" applyFont="1" applyFill="1" applyBorder="1" applyAlignment="1">
      <alignment horizontal="center" vertical="top" wrapText="1"/>
    </xf>
    <xf numFmtId="0" fontId="20" fillId="0" borderId="45" xfId="0" applyFont="1" applyBorder="1" applyAlignment="1">
      <alignment horizontal="center" vertical="top" wrapText="1"/>
    </xf>
    <xf numFmtId="0" fontId="20" fillId="0" borderId="44" xfId="0" applyFont="1" applyBorder="1" applyAlignment="1">
      <alignment horizontal="center" vertical="top" wrapText="1"/>
    </xf>
    <xf numFmtId="0" fontId="117" fillId="0" borderId="8" xfId="0" applyFont="1" applyBorder="1" applyAlignment="1">
      <alignment horizontal="left" wrapText="1"/>
    </xf>
    <xf numFmtId="0" fontId="117" fillId="0" borderId="10" xfId="0" applyFont="1" applyBorder="1" applyAlignment="1">
      <alignment horizontal="left" wrapText="1"/>
    </xf>
    <xf numFmtId="0" fontId="117" fillId="5" borderId="5" xfId="0" applyFont="1" applyFill="1" applyBorder="1" applyAlignment="1">
      <alignment horizontal="center" vertical="top" wrapText="1"/>
    </xf>
    <xf numFmtId="0" fontId="117" fillId="5" borderId="7" xfId="0" applyFont="1" applyFill="1" applyBorder="1" applyAlignment="1">
      <alignment horizontal="center" vertical="top" wrapText="1"/>
    </xf>
    <xf numFmtId="165" fontId="20" fillId="5" borderId="2" xfId="5" applyNumberFormat="1" applyFont="1" applyFill="1" applyBorder="1" applyAlignment="1">
      <alignment horizontal="center" vertical="center"/>
    </xf>
    <xf numFmtId="165" fontId="132" fillId="5" borderId="2" xfId="5" applyNumberFormat="1" applyFont="1" applyFill="1" applyBorder="1" applyAlignment="1">
      <alignment horizontal="center" vertical="center"/>
    </xf>
    <xf numFmtId="165" fontId="132" fillId="5" borderId="3" xfId="5" applyNumberFormat="1" applyFont="1" applyFill="1" applyBorder="1" applyAlignment="1">
      <alignment horizontal="center" vertical="center"/>
    </xf>
    <xf numFmtId="165" fontId="132" fillId="5" borderId="4" xfId="5" applyNumberFormat="1" applyFont="1" applyFill="1" applyBorder="1" applyAlignment="1">
      <alignment horizontal="center" vertical="center"/>
    </xf>
    <xf numFmtId="165" fontId="19" fillId="5" borderId="2" xfId="5" applyNumberFormat="1" applyFont="1" applyFill="1" applyBorder="1" applyAlignment="1">
      <alignment horizontal="center" vertical="center"/>
    </xf>
    <xf numFmtId="165" fontId="19" fillId="5" borderId="3" xfId="5" applyNumberFormat="1" applyFont="1" applyFill="1" applyBorder="1" applyAlignment="1">
      <alignment horizontal="center" vertical="center"/>
    </xf>
    <xf numFmtId="165" fontId="19" fillId="5" borderId="4" xfId="5" applyNumberFormat="1" applyFont="1" applyFill="1" applyBorder="1" applyAlignment="1">
      <alignment horizontal="center" vertical="center"/>
    </xf>
    <xf numFmtId="0" fontId="20" fillId="4" borderId="5" xfId="0" applyFont="1" applyFill="1" applyBorder="1" applyAlignment="1">
      <alignment horizontal="left" vertical="top" wrapText="1"/>
    </xf>
    <xf numFmtId="0" fontId="20" fillId="4" borderId="6" xfId="0" applyFont="1" applyFill="1" applyBorder="1" applyAlignment="1">
      <alignment horizontal="left" vertical="top" wrapText="1"/>
    </xf>
    <xf numFmtId="0" fontId="20" fillId="4" borderId="7" xfId="0" applyFont="1" applyFill="1" applyBorder="1" applyAlignment="1">
      <alignment horizontal="left" vertical="top" wrapText="1"/>
    </xf>
    <xf numFmtId="4" fontId="127" fillId="0" borderId="2" xfId="0" applyNumberFormat="1" applyFont="1" applyFill="1" applyBorder="1" applyAlignment="1">
      <alignment horizontal="center" vertical="center" wrapText="1"/>
    </xf>
    <xf numFmtId="4" fontId="127" fillId="0" borderId="3" xfId="0" applyNumberFormat="1" applyFont="1" applyFill="1" applyBorder="1" applyAlignment="1">
      <alignment horizontal="center" vertical="center" wrapText="1"/>
    </xf>
    <xf numFmtId="4" fontId="127" fillId="0" borderId="4" xfId="0" applyNumberFormat="1" applyFont="1" applyFill="1" applyBorder="1" applyAlignment="1">
      <alignment horizontal="center" vertical="center" wrapText="1"/>
    </xf>
    <xf numFmtId="165" fontId="134" fillId="0" borderId="2" xfId="5" applyNumberFormat="1" applyFont="1" applyBorder="1" applyAlignment="1">
      <alignment horizontal="center" vertical="center"/>
    </xf>
    <xf numFmtId="165" fontId="134" fillId="0" borderId="3" xfId="5" applyNumberFormat="1" applyFont="1" applyBorder="1" applyAlignment="1">
      <alignment horizontal="center" vertical="center"/>
    </xf>
    <xf numFmtId="165" fontId="134" fillId="0" borderId="4" xfId="5" applyNumberFormat="1" applyFont="1" applyBorder="1" applyAlignment="1">
      <alignment horizontal="center" vertical="center"/>
    </xf>
    <xf numFmtId="165" fontId="125" fillId="0" borderId="2" xfId="5" applyNumberFormat="1" applyFont="1" applyBorder="1" applyAlignment="1">
      <alignment horizontal="center" vertical="center"/>
    </xf>
    <xf numFmtId="165" fontId="125" fillId="0" borderId="3" xfId="5" applyNumberFormat="1" applyFont="1" applyBorder="1" applyAlignment="1">
      <alignment horizontal="center" vertical="center"/>
    </xf>
    <xf numFmtId="165" fontId="125" fillId="0" borderId="4" xfId="5" applyNumberFormat="1" applyFont="1" applyBorder="1" applyAlignment="1">
      <alignment horizontal="center" vertical="center"/>
    </xf>
    <xf numFmtId="0" fontId="20" fillId="4" borderId="6" xfId="0" applyFont="1" applyFill="1" applyBorder="1" applyAlignment="1">
      <alignment horizontal="center" vertical="top" wrapText="1"/>
    </xf>
    <xf numFmtId="165" fontId="132" fillId="5" borderId="47" xfId="5" applyNumberFormat="1" applyFont="1" applyFill="1" applyBorder="1" applyAlignment="1">
      <alignment horizontal="center" vertical="center"/>
    </xf>
    <xf numFmtId="4" fontId="20" fillId="5" borderId="2" xfId="0" applyNumberFormat="1" applyFont="1" applyFill="1" applyBorder="1" applyAlignment="1">
      <alignment horizontal="center" vertical="center" wrapText="1"/>
    </xf>
    <xf numFmtId="4" fontId="20" fillId="5" borderId="3" xfId="0" applyNumberFormat="1" applyFont="1" applyFill="1" applyBorder="1" applyAlignment="1">
      <alignment horizontal="center" vertical="center" wrapText="1"/>
    </xf>
    <xf numFmtId="4" fontId="20" fillId="5" borderId="4" xfId="0" applyNumberFormat="1" applyFont="1" applyFill="1" applyBorder="1" applyAlignment="1">
      <alignment horizontal="center" vertical="center" wrapText="1"/>
    </xf>
    <xf numFmtId="4" fontId="20" fillId="5" borderId="47" xfId="0" applyNumberFormat="1" applyFont="1" applyFill="1" applyBorder="1" applyAlignment="1">
      <alignment horizontal="center" vertical="center" wrapText="1"/>
    </xf>
    <xf numFmtId="165" fontId="19" fillId="5" borderId="2" xfId="5" applyNumberFormat="1" applyFont="1" applyFill="1" applyBorder="1" applyAlignment="1">
      <alignment horizontal="center" vertical="top"/>
    </xf>
    <xf numFmtId="165" fontId="19" fillId="5" borderId="3" xfId="5" applyNumberFormat="1" applyFont="1" applyFill="1" applyBorder="1" applyAlignment="1">
      <alignment horizontal="center" vertical="top"/>
    </xf>
    <xf numFmtId="165" fontId="19" fillId="5" borderId="4" xfId="5" applyNumberFormat="1" applyFont="1" applyFill="1" applyBorder="1" applyAlignment="1">
      <alignment horizontal="center" vertical="top"/>
    </xf>
    <xf numFmtId="0" fontId="20" fillId="5" borderId="6" xfId="0" applyFont="1" applyFill="1" applyBorder="1" applyAlignment="1">
      <alignment horizontal="left" vertical="top" wrapText="1"/>
    </xf>
    <xf numFmtId="165" fontId="19" fillId="0" borderId="2" xfId="5" applyNumberFormat="1" applyFont="1" applyFill="1" applyBorder="1" applyAlignment="1">
      <alignment horizontal="center" vertical="top"/>
    </xf>
    <xf numFmtId="165" fontId="19" fillId="0" borderId="3" xfId="5" applyNumberFormat="1" applyFont="1" applyFill="1" applyBorder="1" applyAlignment="1">
      <alignment horizontal="center" vertical="top"/>
    </xf>
    <xf numFmtId="165" fontId="19" fillId="0" borderId="4" xfId="5" applyNumberFormat="1" applyFont="1" applyFill="1" applyBorder="1" applyAlignment="1">
      <alignment horizontal="center" vertical="top"/>
    </xf>
    <xf numFmtId="165" fontId="20" fillId="0" borderId="47" xfId="5" applyNumberFormat="1" applyFont="1" applyFill="1" applyBorder="1" applyAlignment="1">
      <alignment horizontal="center" vertical="center"/>
    </xf>
    <xf numFmtId="165" fontId="20" fillId="0" borderId="3" xfId="5" applyNumberFormat="1" applyFont="1" applyFill="1" applyBorder="1" applyAlignment="1">
      <alignment horizontal="center" vertical="center"/>
    </xf>
    <xf numFmtId="165" fontId="20" fillId="0" borderId="4" xfId="5" applyNumberFormat="1" applyFont="1" applyFill="1" applyBorder="1" applyAlignment="1">
      <alignment horizontal="center" vertical="center"/>
    </xf>
    <xf numFmtId="165" fontId="19" fillId="5" borderId="47" xfId="5" applyNumberFormat="1" applyFont="1" applyFill="1" applyBorder="1" applyAlignment="1">
      <alignment horizontal="center" vertical="center"/>
    </xf>
    <xf numFmtId="0" fontId="20" fillId="0" borderId="2" xfId="0" applyFont="1" applyFill="1" applyBorder="1" applyAlignment="1">
      <alignment horizontal="center" vertical="top" wrapText="1"/>
    </xf>
    <xf numFmtId="0" fontId="20" fillId="0" borderId="3" xfId="0" applyFont="1" applyFill="1" applyBorder="1" applyAlignment="1">
      <alignment horizontal="center" vertical="top" wrapText="1"/>
    </xf>
    <xf numFmtId="0" fontId="20" fillId="0" borderId="4" xfId="0" applyFont="1" applyFill="1" applyBorder="1" applyAlignment="1">
      <alignment horizontal="center" vertical="top" wrapText="1"/>
    </xf>
    <xf numFmtId="165" fontId="20" fillId="5" borderId="47" xfId="5" applyNumberFormat="1" applyFont="1" applyFill="1" applyBorder="1" applyAlignment="1">
      <alignment horizontal="center" vertical="top"/>
    </xf>
    <xf numFmtId="165" fontId="20" fillId="5" borderId="3" xfId="5" applyNumberFormat="1" applyFont="1" applyFill="1" applyBorder="1" applyAlignment="1">
      <alignment horizontal="center" vertical="top"/>
    </xf>
    <xf numFmtId="165" fontId="20" fillId="5" borderId="4" xfId="5" applyNumberFormat="1" applyFont="1" applyFill="1" applyBorder="1" applyAlignment="1">
      <alignment horizontal="center" vertical="top"/>
    </xf>
    <xf numFmtId="165" fontId="20" fillId="5" borderId="2" xfId="5" applyNumberFormat="1" applyFont="1" applyFill="1" applyBorder="1" applyAlignment="1">
      <alignment horizontal="center" vertical="top"/>
    </xf>
    <xf numFmtId="165" fontId="19" fillId="5" borderId="47" xfId="5" applyNumberFormat="1" applyFont="1" applyFill="1" applyBorder="1" applyAlignment="1">
      <alignment horizontal="center" vertical="top"/>
    </xf>
    <xf numFmtId="166" fontId="20" fillId="5" borderId="47" xfId="0" applyNumberFormat="1" applyFont="1" applyFill="1" applyBorder="1" applyAlignment="1">
      <alignment horizontal="center" vertical="center" wrapText="1"/>
    </xf>
    <xf numFmtId="166" fontId="20" fillId="5" borderId="3" xfId="0" applyNumberFormat="1" applyFont="1" applyFill="1" applyBorder="1" applyAlignment="1">
      <alignment horizontal="center" vertical="center" wrapText="1"/>
    </xf>
    <xf numFmtId="166" fontId="20" fillId="5" borderId="4" xfId="0" applyNumberFormat="1" applyFont="1" applyFill="1" applyBorder="1" applyAlignment="1">
      <alignment horizontal="center" vertical="center" wrapText="1"/>
    </xf>
    <xf numFmtId="165" fontId="20" fillId="0" borderId="2" xfId="5" applyNumberFormat="1" applyFont="1" applyFill="1" applyBorder="1" applyAlignment="1">
      <alignment horizontal="center" vertical="center"/>
    </xf>
    <xf numFmtId="166" fontId="20" fillId="0" borderId="47" xfId="0" applyNumberFormat="1" applyFont="1" applyFill="1" applyBorder="1" applyAlignment="1">
      <alignment horizontal="center" vertical="center" wrapText="1"/>
    </xf>
    <xf numFmtId="166" fontId="20" fillId="0" borderId="3" xfId="0" applyNumberFormat="1" applyFont="1" applyFill="1" applyBorder="1" applyAlignment="1">
      <alignment horizontal="center" vertical="center" wrapText="1"/>
    </xf>
    <xf numFmtId="166" fontId="20" fillId="0" borderId="4" xfId="0" applyNumberFormat="1" applyFont="1" applyFill="1" applyBorder="1" applyAlignment="1">
      <alignment horizontal="center" vertical="center" wrapText="1"/>
    </xf>
    <xf numFmtId="166" fontId="20" fillId="0" borderId="47" xfId="0" applyNumberFormat="1" applyFont="1" applyFill="1" applyBorder="1" applyAlignment="1">
      <alignment horizontal="center" vertical="center"/>
    </xf>
    <xf numFmtId="166" fontId="20" fillId="0" borderId="3" xfId="0" applyNumberFormat="1" applyFont="1" applyFill="1" applyBorder="1" applyAlignment="1">
      <alignment horizontal="center" vertical="center"/>
    </xf>
    <xf numFmtId="166" fontId="20" fillId="0" borderId="4" xfId="0" applyNumberFormat="1" applyFont="1" applyFill="1" applyBorder="1" applyAlignment="1">
      <alignment horizontal="center" vertical="center"/>
    </xf>
    <xf numFmtId="2" fontId="20" fillId="5" borderId="2" xfId="5" applyNumberFormat="1" applyFont="1" applyFill="1" applyBorder="1" applyAlignment="1">
      <alignment horizontal="center" vertical="top"/>
    </xf>
    <xf numFmtId="2" fontId="20" fillId="5" borderId="3" xfId="5" applyNumberFormat="1" applyFont="1" applyFill="1" applyBorder="1" applyAlignment="1">
      <alignment horizontal="center" vertical="top"/>
    </xf>
    <xf numFmtId="2" fontId="20" fillId="5" borderId="4" xfId="5" applyNumberFormat="1" applyFont="1" applyFill="1" applyBorder="1" applyAlignment="1">
      <alignment horizontal="center" vertical="top"/>
    </xf>
    <xf numFmtId="166" fontId="20" fillId="5" borderId="2" xfId="5" applyNumberFormat="1" applyFont="1" applyFill="1" applyBorder="1" applyAlignment="1">
      <alignment horizontal="center" vertical="top"/>
    </xf>
    <xf numFmtId="166" fontId="20" fillId="5" borderId="3" xfId="5" applyNumberFormat="1" applyFont="1" applyFill="1" applyBorder="1" applyAlignment="1">
      <alignment horizontal="center" vertical="top"/>
    </xf>
    <xf numFmtId="166" fontId="20" fillId="5" borderId="4" xfId="5" applyNumberFormat="1" applyFont="1" applyFill="1" applyBorder="1" applyAlignment="1">
      <alignment horizontal="center" vertical="top"/>
    </xf>
    <xf numFmtId="2" fontId="20" fillId="0" borderId="2" xfId="5" applyNumberFormat="1" applyFont="1" applyFill="1" applyBorder="1" applyAlignment="1">
      <alignment horizontal="center" vertical="top"/>
    </xf>
    <xf numFmtId="2" fontId="20" fillId="0" borderId="3" xfId="5" applyNumberFormat="1" applyFont="1" applyFill="1" applyBorder="1" applyAlignment="1">
      <alignment horizontal="center" vertical="top"/>
    </xf>
    <xf numFmtId="2" fontId="20" fillId="0" borderId="4" xfId="5" applyNumberFormat="1" applyFont="1" applyFill="1" applyBorder="1" applyAlignment="1">
      <alignment horizontal="center" vertical="top"/>
    </xf>
    <xf numFmtId="165" fontId="20" fillId="0" borderId="2" xfId="5" applyNumberFormat="1" applyFont="1" applyFill="1" applyBorder="1" applyAlignment="1">
      <alignment horizontal="center" vertical="top"/>
    </xf>
    <xf numFmtId="165" fontId="20" fillId="0" borderId="3" xfId="5" applyNumberFormat="1" applyFont="1" applyFill="1" applyBorder="1" applyAlignment="1">
      <alignment horizontal="center" vertical="top"/>
    </xf>
    <xf numFmtId="165" fontId="20" fillId="0" borderId="4" xfId="5" applyNumberFormat="1" applyFont="1" applyFill="1" applyBorder="1" applyAlignment="1">
      <alignment horizontal="center" vertical="top"/>
    </xf>
    <xf numFmtId="166" fontId="20" fillId="0" borderId="2" xfId="5" applyNumberFormat="1" applyFont="1" applyFill="1" applyBorder="1" applyAlignment="1">
      <alignment horizontal="center" vertical="top"/>
    </xf>
    <xf numFmtId="166" fontId="20" fillId="0" borderId="3" xfId="5" applyNumberFormat="1" applyFont="1" applyFill="1" applyBorder="1" applyAlignment="1">
      <alignment horizontal="center" vertical="top"/>
    </xf>
    <xf numFmtId="166" fontId="20" fillId="0" borderId="4" xfId="5" applyNumberFormat="1" applyFont="1" applyFill="1" applyBorder="1" applyAlignment="1">
      <alignment horizontal="center" vertical="top"/>
    </xf>
    <xf numFmtId="165" fontId="19" fillId="5" borderId="1" xfId="5" applyNumberFormat="1" applyFont="1" applyFill="1" applyBorder="1" applyAlignment="1">
      <alignment horizontal="center" vertical="center"/>
    </xf>
    <xf numFmtId="165" fontId="132" fillId="5" borderId="47" xfId="5" applyNumberFormat="1" applyFont="1" applyFill="1" applyBorder="1" applyAlignment="1">
      <alignment horizontal="center" vertical="top"/>
    </xf>
    <xf numFmtId="165" fontId="132" fillId="5" borderId="3" xfId="5" applyNumberFormat="1" applyFont="1" applyFill="1" applyBorder="1" applyAlignment="1">
      <alignment horizontal="center" vertical="top"/>
    </xf>
    <xf numFmtId="165" fontId="132" fillId="5" borderId="4" xfId="5" applyNumberFormat="1" applyFont="1" applyFill="1" applyBorder="1" applyAlignment="1">
      <alignment horizontal="center" vertical="top"/>
    </xf>
    <xf numFmtId="180" fontId="20" fillId="5" borderId="2" xfId="5" applyNumberFormat="1" applyFont="1" applyFill="1" applyBorder="1" applyAlignment="1">
      <alignment horizontal="center" vertical="center"/>
    </xf>
    <xf numFmtId="180" fontId="20" fillId="5" borderId="3" xfId="5" applyNumberFormat="1" applyFont="1" applyFill="1" applyBorder="1" applyAlignment="1">
      <alignment horizontal="center" vertical="center"/>
    </xf>
    <xf numFmtId="180" fontId="20" fillId="5" borderId="4" xfId="5" applyNumberFormat="1" applyFont="1" applyFill="1" applyBorder="1" applyAlignment="1">
      <alignment horizontal="center" vertical="center"/>
    </xf>
    <xf numFmtId="0" fontId="19" fillId="0" borderId="2" xfId="0" applyFont="1" applyFill="1" applyBorder="1" applyAlignment="1">
      <alignment horizontal="center" vertical="top" wrapText="1"/>
    </xf>
    <xf numFmtId="0" fontId="19" fillId="0" borderId="3" xfId="0" applyFont="1" applyFill="1" applyBorder="1" applyAlignment="1">
      <alignment horizontal="center" vertical="top" wrapText="1"/>
    </xf>
    <xf numFmtId="0" fontId="19" fillId="0" borderId="4" xfId="0" applyFont="1" applyFill="1" applyBorder="1" applyAlignment="1">
      <alignment horizontal="center" vertical="top" wrapText="1"/>
    </xf>
    <xf numFmtId="0" fontId="20" fillId="4" borderId="53" xfId="0" applyFont="1" applyFill="1" applyBorder="1" applyAlignment="1">
      <alignment horizontal="left" vertical="top" wrapText="1"/>
    </xf>
    <xf numFmtId="0" fontId="20" fillId="4" borderId="53" xfId="0" applyFont="1" applyFill="1" applyBorder="1" applyAlignment="1">
      <alignment horizontal="center" vertical="top" wrapText="1"/>
    </xf>
    <xf numFmtId="165" fontId="20" fillId="5" borderId="1" xfId="5" applyNumberFormat="1" applyFont="1" applyFill="1" applyBorder="1" applyAlignment="1">
      <alignment horizontal="center" vertical="center"/>
    </xf>
    <xf numFmtId="0" fontId="20" fillId="4" borderId="1" xfId="0" applyFont="1" applyFill="1" applyBorder="1" applyAlignment="1">
      <alignment horizontal="left" vertical="top" wrapText="1"/>
    </xf>
    <xf numFmtId="0" fontId="20" fillId="4" borderId="1" xfId="0" applyFont="1" applyFill="1" applyBorder="1" applyAlignment="1">
      <alignment horizontal="center" vertical="top" wrapText="1"/>
    </xf>
    <xf numFmtId="168" fontId="19" fillId="5" borderId="2" xfId="5" applyNumberFormat="1" applyFont="1" applyFill="1" applyBorder="1" applyAlignment="1">
      <alignment horizontal="center" vertical="center"/>
    </xf>
    <xf numFmtId="4" fontId="20" fillId="5" borderId="2" xfId="5" applyNumberFormat="1" applyFont="1" applyFill="1" applyBorder="1" applyAlignment="1">
      <alignment horizontal="center" vertical="center"/>
    </xf>
    <xf numFmtId="4" fontId="20" fillId="5" borderId="3" xfId="5" applyNumberFormat="1" applyFont="1" applyFill="1" applyBorder="1" applyAlignment="1">
      <alignment horizontal="center" vertical="center"/>
    </xf>
    <xf numFmtId="4" fontId="20" fillId="5" borderId="4" xfId="5" applyNumberFormat="1" applyFont="1" applyFill="1" applyBorder="1" applyAlignment="1">
      <alignment horizontal="center" vertical="center"/>
    </xf>
    <xf numFmtId="0" fontId="20" fillId="0" borderId="47" xfId="0" applyFont="1" applyFill="1" applyBorder="1" applyAlignment="1">
      <alignment horizontal="center" vertical="top" wrapText="1"/>
    </xf>
    <xf numFmtId="165" fontId="132" fillId="0" borderId="47" xfId="5" applyNumberFormat="1" applyFont="1" applyFill="1" applyBorder="1" applyAlignment="1">
      <alignment horizontal="center" vertical="center"/>
    </xf>
    <xf numFmtId="165" fontId="132" fillId="0" borderId="3" xfId="5" applyNumberFormat="1" applyFont="1" applyFill="1" applyBorder="1" applyAlignment="1">
      <alignment horizontal="center" vertical="center"/>
    </xf>
    <xf numFmtId="165" fontId="132" fillId="0" borderId="4" xfId="5" applyNumberFormat="1" applyFont="1" applyFill="1" applyBorder="1" applyAlignment="1">
      <alignment horizontal="center" vertical="center"/>
    </xf>
    <xf numFmtId="0" fontId="20" fillId="5" borderId="1" xfId="0" applyFont="1" applyFill="1" applyBorder="1" applyAlignment="1">
      <alignment horizontal="center" vertical="top" wrapText="1"/>
    </xf>
    <xf numFmtId="0" fontId="120" fillId="5" borderId="47" xfId="0" applyFont="1" applyFill="1" applyBorder="1" applyAlignment="1">
      <alignment horizontal="center" vertical="top" wrapText="1"/>
    </xf>
    <xf numFmtId="0" fontId="120" fillId="5" borderId="3" xfId="0" applyFont="1" applyFill="1" applyBorder="1" applyAlignment="1">
      <alignment horizontal="center" vertical="top" wrapText="1"/>
    </xf>
    <xf numFmtId="0" fontId="120" fillId="5" borderId="4" xfId="0" applyFont="1" applyFill="1" applyBorder="1" applyAlignment="1">
      <alignment horizontal="center" vertical="top" wrapText="1"/>
    </xf>
    <xf numFmtId="0" fontId="20" fillId="5" borderId="47" xfId="0" applyFont="1" applyFill="1" applyBorder="1" applyAlignment="1">
      <alignment horizontal="center" vertical="center" wrapText="1"/>
    </xf>
    <xf numFmtId="0" fontId="20" fillId="5" borderId="3" xfId="0" applyFont="1" applyFill="1" applyBorder="1" applyAlignment="1">
      <alignment horizontal="center" vertical="center" wrapText="1"/>
    </xf>
    <xf numFmtId="0" fontId="20" fillId="5" borderId="4" xfId="0" applyFont="1" applyFill="1" applyBorder="1" applyAlignment="1">
      <alignment horizontal="center" vertical="center" wrapText="1"/>
    </xf>
    <xf numFmtId="0" fontId="20" fillId="5" borderId="6" xfId="0" applyFont="1" applyFill="1" applyBorder="1" applyAlignment="1">
      <alignment horizontal="center" vertical="top" wrapText="1"/>
    </xf>
    <xf numFmtId="0" fontId="120" fillId="5" borderId="2" xfId="0" applyFont="1" applyFill="1" applyBorder="1" applyAlignment="1">
      <alignment horizontal="center" vertical="top" wrapText="1"/>
    </xf>
  </cellXfs>
  <cellStyles count="838">
    <cellStyle name="_artabyuje" xfId="138"/>
    <cellStyle name="20% - Accent1" xfId="814" builtinId="30" customBuiltin="1"/>
    <cellStyle name="20% - Accent1 2" xfId="35"/>
    <cellStyle name="20% - Accent1 2 2" xfId="210"/>
    <cellStyle name="20% - Accent1 2 3" xfId="287"/>
    <cellStyle name="20% - Accent1 3" xfId="112"/>
    <cellStyle name="20% - Accent1 4" xfId="513"/>
    <cellStyle name="20% - Accent2" xfId="818" builtinId="34" customBuiltin="1"/>
    <cellStyle name="20% - Accent2 2" xfId="36"/>
    <cellStyle name="20% - Accent2 2 2" xfId="211"/>
    <cellStyle name="20% - Accent2 2 3" xfId="291"/>
    <cellStyle name="20% - Accent2 3" xfId="116"/>
    <cellStyle name="20% - Accent2 4" xfId="517"/>
    <cellStyle name="20% - Accent3" xfId="822" builtinId="38" customBuiltin="1"/>
    <cellStyle name="20% - Accent3 2" xfId="37"/>
    <cellStyle name="20% - Accent3 2 2" xfId="212"/>
    <cellStyle name="20% - Accent3 2 3" xfId="295"/>
    <cellStyle name="20% - Accent3 3" xfId="120"/>
    <cellStyle name="20% - Accent3 4" xfId="521"/>
    <cellStyle name="20% - Accent4" xfId="826" builtinId="42" customBuiltin="1"/>
    <cellStyle name="20% - Accent4 2" xfId="38"/>
    <cellStyle name="20% - Accent4 2 2" xfId="213"/>
    <cellStyle name="20% - Accent4 2 3" xfId="299"/>
    <cellStyle name="20% - Accent4 3" xfId="124"/>
    <cellStyle name="20% - Accent4 4" xfId="525"/>
    <cellStyle name="20% - Accent5" xfId="830" builtinId="46" customBuiltin="1"/>
    <cellStyle name="20% - Accent5 2" xfId="39"/>
    <cellStyle name="20% - Accent5 2 2" xfId="214"/>
    <cellStyle name="20% - Accent5 2 3" xfId="303"/>
    <cellStyle name="20% - Accent5 3" xfId="128"/>
    <cellStyle name="20% - Accent5 4" xfId="529"/>
    <cellStyle name="20% - Accent6" xfId="834" builtinId="50" customBuiltin="1"/>
    <cellStyle name="20% - Accent6 2" xfId="40"/>
    <cellStyle name="20% - Accent6 2 2" xfId="215"/>
    <cellStyle name="20% - Accent6 2 3" xfId="307"/>
    <cellStyle name="20% - Accent6 3" xfId="132"/>
    <cellStyle name="20% - Accent6 4" xfId="533"/>
    <cellStyle name="20% - Акцент1" xfId="139"/>
    <cellStyle name="20% - Акцент2" xfId="140"/>
    <cellStyle name="20% - Акцент3" xfId="141"/>
    <cellStyle name="20% - Акцент4" xfId="142"/>
    <cellStyle name="20% - Акцент5" xfId="143"/>
    <cellStyle name="20% - Акцент6" xfId="144"/>
    <cellStyle name="40% - Accent1" xfId="815" builtinId="31" customBuiltin="1"/>
    <cellStyle name="40% - Accent1 2" xfId="41"/>
    <cellStyle name="40% - Accent1 2 2" xfId="216"/>
    <cellStyle name="40% - Accent1 2 3" xfId="288"/>
    <cellStyle name="40% - Accent1 3" xfId="113"/>
    <cellStyle name="40% - Accent1 4" xfId="514"/>
    <cellStyle name="40% - Accent2" xfId="819" builtinId="35" customBuiltin="1"/>
    <cellStyle name="40% - Accent2 2" xfId="42"/>
    <cellStyle name="40% - Accent2 2 2" xfId="217"/>
    <cellStyle name="40% - Accent2 2 3" xfId="292"/>
    <cellStyle name="40% - Accent2 3" xfId="117"/>
    <cellStyle name="40% - Accent2 4" xfId="518"/>
    <cellStyle name="40% - Accent3" xfId="823" builtinId="39" customBuiltin="1"/>
    <cellStyle name="40% - Accent3 2" xfId="43"/>
    <cellStyle name="40% - Accent3 2 2" xfId="218"/>
    <cellStyle name="40% - Accent3 2 3" xfId="296"/>
    <cellStyle name="40% - Accent3 3" xfId="121"/>
    <cellStyle name="40% - Accent3 4" xfId="522"/>
    <cellStyle name="40% - Accent4" xfId="827" builtinId="43" customBuiltin="1"/>
    <cellStyle name="40% - Accent4 2" xfId="44"/>
    <cellStyle name="40% - Accent4 2 2" xfId="219"/>
    <cellStyle name="40% - Accent4 2 3" xfId="300"/>
    <cellStyle name="40% - Accent4 3" xfId="125"/>
    <cellStyle name="40% - Accent4 4" xfId="526"/>
    <cellStyle name="40% - Accent5" xfId="831" builtinId="47" customBuiltin="1"/>
    <cellStyle name="40% - Accent5 2" xfId="45"/>
    <cellStyle name="40% - Accent5 2 2" xfId="220"/>
    <cellStyle name="40% - Accent5 2 3" xfId="304"/>
    <cellStyle name="40% - Accent5 3" xfId="129"/>
    <cellStyle name="40% - Accent5 4" xfId="530"/>
    <cellStyle name="40% - Accent6" xfId="835" builtinId="51" customBuiltin="1"/>
    <cellStyle name="40% - Accent6 2" xfId="46"/>
    <cellStyle name="40% - Accent6 2 2" xfId="221"/>
    <cellStyle name="40% - Accent6 2 3" xfId="308"/>
    <cellStyle name="40% - Accent6 3" xfId="133"/>
    <cellStyle name="40% - Accent6 4" xfId="534"/>
    <cellStyle name="40% - Акцент1" xfId="145"/>
    <cellStyle name="40% - Акцент2" xfId="146"/>
    <cellStyle name="40% - Акцент3" xfId="147"/>
    <cellStyle name="40% - Акцент4" xfId="148"/>
    <cellStyle name="40% - Акцент5" xfId="149"/>
    <cellStyle name="40% - Акцент6" xfId="150"/>
    <cellStyle name="60% - Accent1" xfId="816" builtinId="32" customBuiltin="1"/>
    <cellStyle name="60% - Accent1 2" xfId="47"/>
    <cellStyle name="60% - Accent1 2 2" xfId="222"/>
    <cellStyle name="60% - Accent1 2 3" xfId="289"/>
    <cellStyle name="60% - Accent1 3" xfId="114"/>
    <cellStyle name="60% - Accent1 4" xfId="515"/>
    <cellStyle name="60% - Accent2" xfId="820" builtinId="36" customBuiltin="1"/>
    <cellStyle name="60% - Accent2 2" xfId="48"/>
    <cellStyle name="60% - Accent2 2 2" xfId="223"/>
    <cellStyle name="60% - Accent2 2 3" xfId="293"/>
    <cellStyle name="60% - Accent2 3" xfId="118"/>
    <cellStyle name="60% - Accent2 4" xfId="519"/>
    <cellStyle name="60% - Accent3" xfId="824" builtinId="40" customBuiltin="1"/>
    <cellStyle name="60% - Accent3 2" xfId="49"/>
    <cellStyle name="60% - Accent3 2 2" xfId="224"/>
    <cellStyle name="60% - Accent3 2 3" xfId="297"/>
    <cellStyle name="60% - Accent3 3" xfId="122"/>
    <cellStyle name="60% - Accent3 4" xfId="523"/>
    <cellStyle name="60% - Accent4" xfId="828" builtinId="44" customBuiltin="1"/>
    <cellStyle name="60% - Accent4 2" xfId="50"/>
    <cellStyle name="60% - Accent4 2 2" xfId="225"/>
    <cellStyle name="60% - Accent4 2 3" xfId="301"/>
    <cellStyle name="60% - Accent4 3" xfId="126"/>
    <cellStyle name="60% - Accent4 4" xfId="527"/>
    <cellStyle name="60% - Accent5" xfId="832" builtinId="48" customBuiltin="1"/>
    <cellStyle name="60% - Accent5 2" xfId="51"/>
    <cellStyle name="60% - Accent5 2 2" xfId="226"/>
    <cellStyle name="60% - Accent5 2 3" xfId="305"/>
    <cellStyle name="60% - Accent5 3" xfId="130"/>
    <cellStyle name="60% - Accent5 4" xfId="531"/>
    <cellStyle name="60% - Accent6" xfId="836" builtinId="52" customBuiltin="1"/>
    <cellStyle name="60% - Accent6 2" xfId="52"/>
    <cellStyle name="60% - Accent6 2 2" xfId="227"/>
    <cellStyle name="60% - Accent6 2 3" xfId="309"/>
    <cellStyle name="60% - Accent6 3" xfId="134"/>
    <cellStyle name="60% - Accent6 4" xfId="535"/>
    <cellStyle name="60% - Акцент1" xfId="151"/>
    <cellStyle name="60% - Акцент2" xfId="152"/>
    <cellStyle name="60% - Акцент3" xfId="153"/>
    <cellStyle name="60% - Акцент4" xfId="154"/>
    <cellStyle name="60% - Акцент5" xfId="155"/>
    <cellStyle name="60% - Акцент6" xfId="156"/>
    <cellStyle name="Accent1" xfId="813" builtinId="29" customBuiltin="1"/>
    <cellStyle name="Accent1 2" xfId="53"/>
    <cellStyle name="Accent1 2 2" xfId="228"/>
    <cellStyle name="Accent1 2 3" xfId="286"/>
    <cellStyle name="Accent1 3" xfId="111"/>
    <cellStyle name="Accent1 4" xfId="512"/>
    <cellStyle name="Accent2" xfId="817" builtinId="33" customBuiltin="1"/>
    <cellStyle name="Accent2 2" xfId="54"/>
    <cellStyle name="Accent2 2 2" xfId="229"/>
    <cellStyle name="Accent2 2 3" xfId="290"/>
    <cellStyle name="Accent2 3" xfId="115"/>
    <cellStyle name="Accent2 4" xfId="516"/>
    <cellStyle name="Accent3" xfId="821" builtinId="37" customBuiltin="1"/>
    <cellStyle name="Accent3 2" xfId="55"/>
    <cellStyle name="Accent3 2 2" xfId="230"/>
    <cellStyle name="Accent3 2 3" xfId="294"/>
    <cellStyle name="Accent3 3" xfId="119"/>
    <cellStyle name="Accent3 4" xfId="520"/>
    <cellStyle name="Accent4" xfId="825" builtinId="41" customBuiltin="1"/>
    <cellStyle name="Accent4 2" xfId="56"/>
    <cellStyle name="Accent4 2 2" xfId="231"/>
    <cellStyle name="Accent4 2 3" xfId="298"/>
    <cellStyle name="Accent4 3" xfId="123"/>
    <cellStyle name="Accent4 4" xfId="524"/>
    <cellStyle name="Accent5" xfId="829" builtinId="45" customBuiltin="1"/>
    <cellStyle name="Accent5 2" xfId="57"/>
    <cellStyle name="Accent5 2 2" xfId="232"/>
    <cellStyle name="Accent5 2 3" xfId="302"/>
    <cellStyle name="Accent5 3" xfId="127"/>
    <cellStyle name="Accent5 4" xfId="528"/>
    <cellStyle name="Accent6" xfId="833" builtinId="49" customBuiltin="1"/>
    <cellStyle name="Accent6 2" xfId="58"/>
    <cellStyle name="Accent6 2 2" xfId="233"/>
    <cellStyle name="Accent6 2 3" xfId="306"/>
    <cellStyle name="Accent6 3" xfId="131"/>
    <cellStyle name="Accent6 4" xfId="532"/>
    <cellStyle name="Bad" xfId="803" builtinId="27" customBuiltin="1"/>
    <cellStyle name="Bad 2" xfId="59"/>
    <cellStyle name="Bad 2 2" xfId="234"/>
    <cellStyle name="Bad 2 3" xfId="275"/>
    <cellStyle name="Bad 3" xfId="100"/>
    <cellStyle name="Bad 4" xfId="502"/>
    <cellStyle name="Calculation" xfId="807" builtinId="22" customBuiltin="1"/>
    <cellStyle name="Calculation 2" xfId="60"/>
    <cellStyle name="Calculation 2 10" xfId="386"/>
    <cellStyle name="Calculation 2 10 2" xfId="725"/>
    <cellStyle name="Calculation 2 10 3" xfId="666"/>
    <cellStyle name="Calculation 2 11" xfId="391"/>
    <cellStyle name="Calculation 2 11 2" xfId="730"/>
    <cellStyle name="Calculation 2 11 3" xfId="599"/>
    <cellStyle name="Calculation 2 12" xfId="411"/>
    <cellStyle name="Calculation 2 12 2" xfId="748"/>
    <cellStyle name="Calculation 2 12 3" xfId="622"/>
    <cellStyle name="Calculation 2 13" xfId="406"/>
    <cellStyle name="Calculation 2 13 2" xfId="743"/>
    <cellStyle name="Calculation 2 13 3" xfId="590"/>
    <cellStyle name="Calculation 2 14" xfId="669"/>
    <cellStyle name="Calculation 2 15" xfId="583"/>
    <cellStyle name="Calculation 2 2" xfId="235"/>
    <cellStyle name="Calculation 2 2 2" xfId="593"/>
    <cellStyle name="Calculation 2 2 3" xfId="565"/>
    <cellStyle name="Calculation 2 3" xfId="279"/>
    <cellStyle name="Calculation 2 4" xfId="343"/>
    <cellStyle name="Calculation 2 4 2" xfId="584"/>
    <cellStyle name="Calculation 2 4 3" xfId="594"/>
    <cellStyle name="Calculation 2 5" xfId="393"/>
    <cellStyle name="Calculation 2 5 2" xfId="732"/>
    <cellStyle name="Calculation 2 5 3" xfId="634"/>
    <cellStyle name="Calculation 2 6" xfId="409"/>
    <cellStyle name="Calculation 2 6 2" xfId="746"/>
    <cellStyle name="Calculation 2 6 3" xfId="618"/>
    <cellStyle name="Calculation 2 7" xfId="408"/>
    <cellStyle name="Calculation 2 7 2" xfId="745"/>
    <cellStyle name="Calculation 2 7 3" xfId="667"/>
    <cellStyle name="Calculation 2 8" xfId="421"/>
    <cellStyle name="Calculation 2 8 2" xfId="753"/>
    <cellStyle name="Calculation 2 8 3" xfId="537"/>
    <cellStyle name="Calculation 2 9" xfId="423"/>
    <cellStyle name="Calculation 2 9 2" xfId="755"/>
    <cellStyle name="Calculation 2 9 3" xfId="776"/>
    <cellStyle name="Calculation 3" xfId="104"/>
    <cellStyle name="Calculation 4" xfId="506"/>
    <cellStyle name="Check Cell" xfId="809" builtinId="23" customBuiltin="1"/>
    <cellStyle name="Check Cell 2" xfId="61"/>
    <cellStyle name="Check Cell 2 2" xfId="236"/>
    <cellStyle name="Check Cell 2 3" xfId="281"/>
    <cellStyle name="Check Cell 3" xfId="106"/>
    <cellStyle name="Check Cell 4" xfId="508"/>
    <cellStyle name="Comma" xfId="7" builtinId="3"/>
    <cellStyle name="Comma 10" xfId="310"/>
    <cellStyle name="Comma 11" xfId="344"/>
    <cellStyle name="Comma 11 2" xfId="479"/>
    <cellStyle name="Comma 11 2 2" xfId="709"/>
    <cellStyle name="Comma 11 3" xfId="638"/>
    <cellStyle name="Comma 12" xfId="380"/>
    <cellStyle name="Comma 12 2" xfId="484"/>
    <cellStyle name="Comma 12 2 2" xfId="714"/>
    <cellStyle name="Comma 12 3" xfId="647"/>
    <cellStyle name="Comma 13" xfId="793"/>
    <cellStyle name="Comma 14" xfId="440"/>
    <cellStyle name="Comma 14 2" xfId="670"/>
    <cellStyle name="Comma 2" xfId="9"/>
    <cellStyle name="Comma 2 2" xfId="63"/>
    <cellStyle name="Comma 2 2 2" xfId="157"/>
    <cellStyle name="Comma 2 2 2 2" xfId="345"/>
    <cellStyle name="Comma 2 2 3" xfId="346"/>
    <cellStyle name="Comma 2 3" xfId="62"/>
    <cellStyle name="Comma 2 3 2" xfId="237"/>
    <cellStyle name="Comma 2 3 2 2" xfId="347"/>
    <cellStyle name="Comma 2 3 3" xfId="311"/>
    <cellStyle name="Comma 2 4" xfId="158"/>
    <cellStyle name="Comma 2 4 2" xfId="312"/>
    <cellStyle name="Comma 2 5" xfId="159"/>
    <cellStyle name="Comma 2 6" xfId="385"/>
    <cellStyle name="Comma 2 6 2" xfId="486"/>
    <cellStyle name="Comma 2 6 2 2" xfId="716"/>
    <cellStyle name="Comma 2 6 3" xfId="649"/>
    <cellStyle name="Comma 2 7" xfId="33"/>
    <cellStyle name="Comma 2 7 2" xfId="462"/>
    <cellStyle name="Comma 2 7 2 2" xfId="692"/>
    <cellStyle name="Comma 2 7 3" xfId="561"/>
    <cellStyle name="Comma 2 8" xfId="442"/>
    <cellStyle name="Comma 2 8 2" xfId="672"/>
    <cellStyle name="Comma 2 9" xfId="540"/>
    <cellStyle name="Comma 3" xfId="18"/>
    <cellStyle name="Comma 3 2" xfId="160"/>
    <cellStyle name="Comma 3 2 2" xfId="348"/>
    <cellStyle name="Comma 3 2 3" xfId="349"/>
    <cellStyle name="Comma 3 2 3 2" xfId="480"/>
    <cellStyle name="Comma 3 2 3 2 2" xfId="710"/>
    <cellStyle name="Comma 3 2 3 3" xfId="639"/>
    <cellStyle name="Comma 3 3" xfId="161"/>
    <cellStyle name="Comma 3 3 2" xfId="314"/>
    <cellStyle name="Comma 3 4" xfId="313"/>
    <cellStyle name="Comma 3 4 2" xfId="350"/>
    <cellStyle name="Comma 3 5" xfId="395"/>
    <cellStyle name="Comma 3 5 2" xfId="487"/>
    <cellStyle name="Comma 3 5 2 2" xfId="717"/>
    <cellStyle name="Comma 3 5 3" xfId="655"/>
    <cellStyle name="Comma 3 6" xfId="64"/>
    <cellStyle name="Comma 3 6 2" xfId="463"/>
    <cellStyle name="Comma 3 6 2 2" xfId="693"/>
    <cellStyle name="Comma 3 6 3" xfId="567"/>
    <cellStyle name="Comma 3 7" xfId="451"/>
    <cellStyle name="Comma 3 7 2" xfId="681"/>
    <cellStyle name="Comma 3 8" xfId="549"/>
    <cellStyle name="Comma 4" xfId="162"/>
    <cellStyle name="Comma 4 2" xfId="163"/>
    <cellStyle name="Comma 4 3" xfId="315"/>
    <cellStyle name="Comma 5" xfId="164"/>
    <cellStyle name="Comma 5 2" xfId="316"/>
    <cellStyle name="Comma 6" xfId="165"/>
    <cellStyle name="Comma 6 2" xfId="166"/>
    <cellStyle name="Comma 6 2 2" xfId="238"/>
    <cellStyle name="Comma 6 2 2 2" xfId="351"/>
    <cellStyle name="Comma 6 2 2 3" xfId="476"/>
    <cellStyle name="Comma 6 2 2 3 2" xfId="706"/>
    <cellStyle name="Comma 6 2 2 4" xfId="614"/>
    <cellStyle name="Comma 6 2 3" xfId="318"/>
    <cellStyle name="Comma 6 2 4" xfId="418"/>
    <cellStyle name="Comma 6 2 4 2" xfId="492"/>
    <cellStyle name="Comma 6 2 4 2 2" xfId="722"/>
    <cellStyle name="Comma 6 2 4 3" xfId="663"/>
    <cellStyle name="Comma 6 2 5" xfId="468"/>
    <cellStyle name="Comma 6 2 5 2" xfId="698"/>
    <cellStyle name="Comma 6 2 6" xfId="596"/>
    <cellStyle name="Comma 6 3" xfId="208"/>
    <cellStyle name="Comma 6 3 2" xfId="352"/>
    <cellStyle name="Comma 6 3 3" xfId="474"/>
    <cellStyle name="Comma 6 3 3 2" xfId="704"/>
    <cellStyle name="Comma 6 3 4" xfId="608"/>
    <cellStyle name="Comma 6 4" xfId="317"/>
    <cellStyle name="Comma 6 5" xfId="417"/>
    <cellStyle name="Comma 6 5 2" xfId="491"/>
    <cellStyle name="Comma 6 5 2 2" xfId="721"/>
    <cellStyle name="Comma 6 5 3" xfId="662"/>
    <cellStyle name="Comma 6 6" xfId="467"/>
    <cellStyle name="Comma 6 6 2" xfId="697"/>
    <cellStyle name="Comma 6 7" xfId="595"/>
    <cellStyle name="Comma 7" xfId="93"/>
    <cellStyle name="Comma 7 2" xfId="209"/>
    <cellStyle name="Comma 7 2 2" xfId="320"/>
    <cellStyle name="Comma 7 2 3" xfId="475"/>
    <cellStyle name="Comma 7 2 3 2" xfId="705"/>
    <cellStyle name="Comma 7 2 4" xfId="609"/>
    <cellStyle name="Comma 7 3" xfId="321"/>
    <cellStyle name="Comma 7 4" xfId="319"/>
    <cellStyle name="Comma 7 5" xfId="405"/>
    <cellStyle name="Comma 7 5 2" xfId="489"/>
    <cellStyle name="Comma 7 5 2 2" xfId="719"/>
    <cellStyle name="Comma 7 5 3" xfId="658"/>
    <cellStyle name="Comma 7 6" xfId="465"/>
    <cellStyle name="Comma 7 6 2" xfId="695"/>
    <cellStyle name="Comma 7 7" xfId="576"/>
    <cellStyle name="Comma 8" xfId="167"/>
    <cellStyle name="Comma 8 2" xfId="322"/>
    <cellStyle name="Comma 9" xfId="323"/>
    <cellStyle name="Currency 2" xfId="10"/>
    <cellStyle name="Currency 2 2" xfId="443"/>
    <cellStyle name="Currency 2 2 2" xfId="673"/>
    <cellStyle name="Currency 2 3" xfId="541"/>
    <cellStyle name="Currency 3" xfId="19"/>
    <cellStyle name="Currency 3 2" xfId="452"/>
    <cellStyle name="Currency 3 2 2" xfId="682"/>
    <cellStyle name="Currency 3 3" xfId="550"/>
    <cellStyle name="Explanatory Text" xfId="811" builtinId="53" customBuiltin="1"/>
    <cellStyle name="Explanatory Text 2" xfId="65"/>
    <cellStyle name="Explanatory Text 2 2" xfId="239"/>
    <cellStyle name="Explanatory Text 2 3" xfId="284"/>
    <cellStyle name="Explanatory Text 3" xfId="109"/>
    <cellStyle name="Explanatory Text 4" xfId="510"/>
    <cellStyle name="Good" xfId="802" builtinId="26" customBuiltin="1"/>
    <cellStyle name="Good 2" xfId="66"/>
    <cellStyle name="Good 2 2" xfId="240"/>
    <cellStyle name="Good 2 3" xfId="274"/>
    <cellStyle name="Good 3" xfId="99"/>
    <cellStyle name="Good 4" xfId="501"/>
    <cellStyle name="Heading 1" xfId="798" builtinId="16" customBuiltin="1"/>
    <cellStyle name="Heading 1 2" xfId="67"/>
    <cellStyle name="Heading 1 2 2" xfId="241"/>
    <cellStyle name="Heading 1 2 3" xfId="270"/>
    <cellStyle name="Heading 1 3" xfId="95"/>
    <cellStyle name="Heading 1 4" xfId="497"/>
    <cellStyle name="Heading 2" xfId="799" builtinId="17" customBuiltin="1"/>
    <cellStyle name="Heading 2 2" xfId="68"/>
    <cellStyle name="Heading 2 2 2" xfId="242"/>
    <cellStyle name="Heading 2 2 3" xfId="271"/>
    <cellStyle name="Heading 2 3" xfId="96"/>
    <cellStyle name="Heading 2 4" xfId="498"/>
    <cellStyle name="Heading 3" xfId="800" builtinId="18" customBuiltin="1"/>
    <cellStyle name="Heading 3 2" xfId="69"/>
    <cellStyle name="Heading 3 2 2" xfId="243"/>
    <cellStyle name="Heading 3 2 3" xfId="272"/>
    <cellStyle name="Heading 3 3" xfId="97"/>
    <cellStyle name="Heading 3 4" xfId="499"/>
    <cellStyle name="Heading 4" xfId="801" builtinId="19" customBuiltin="1"/>
    <cellStyle name="Heading 4 2" xfId="70"/>
    <cellStyle name="Heading 4 2 2" xfId="244"/>
    <cellStyle name="Heading 4 2 3" xfId="273"/>
    <cellStyle name="Heading 4 3" xfId="98"/>
    <cellStyle name="Heading 4 4" xfId="500"/>
    <cellStyle name="Hyperlink" xfId="4" builtinId="8"/>
    <cellStyle name="Hyperlink 2" xfId="354"/>
    <cellStyle name="Hyperlink 3" xfId="353"/>
    <cellStyle name="Hyperlink 4" xfId="136"/>
    <cellStyle name="Input" xfId="805" builtinId="20" customBuiltin="1"/>
    <cellStyle name="Input 2" xfId="71"/>
    <cellStyle name="Input 2 10" xfId="394"/>
    <cellStyle name="Input 2 10 2" xfId="733"/>
    <cellStyle name="Input 2 10 3" xfId="641"/>
    <cellStyle name="Input 2 11" xfId="402"/>
    <cellStyle name="Input 2 11 2" xfId="740"/>
    <cellStyle name="Input 2 11 3" xfId="612"/>
    <cellStyle name="Input 2 12" xfId="438"/>
    <cellStyle name="Input 2 12 2" xfId="770"/>
    <cellStyle name="Input 2 12 3" xfId="791"/>
    <cellStyle name="Input 2 13" xfId="387"/>
    <cellStyle name="Input 2 13 2" xfId="726"/>
    <cellStyle name="Input 2 13 3" xfId="574"/>
    <cellStyle name="Input 2 14" xfId="575"/>
    <cellStyle name="Input 2 15" xfId="626"/>
    <cellStyle name="Input 2 2" xfId="245"/>
    <cellStyle name="Input 2 2 2" xfId="592"/>
    <cellStyle name="Input 2 2 3" xfId="773"/>
    <cellStyle name="Input 2 3" xfId="277"/>
    <cellStyle name="Input 2 4" xfId="355"/>
    <cellStyle name="Input 2 4 2" xfId="588"/>
    <cellStyle name="Input 2 4 3" xfId="630"/>
    <cellStyle name="Input 2 5" xfId="396"/>
    <cellStyle name="Input 2 5 2" xfId="735"/>
    <cellStyle name="Input 2 5 3" xfId="559"/>
    <cellStyle name="Input 2 6" xfId="398"/>
    <cellStyle name="Input 2 6 2" xfId="737"/>
    <cellStyle name="Input 2 6 3" xfId="611"/>
    <cellStyle name="Input 2 7" xfId="410"/>
    <cellStyle name="Input 2 7 2" xfId="747"/>
    <cellStyle name="Input 2 7 3" xfId="591"/>
    <cellStyle name="Input 2 8" xfId="429"/>
    <cellStyle name="Input 2 8 2" xfId="761"/>
    <cellStyle name="Input 2 8 3" xfId="782"/>
    <cellStyle name="Input 2 9" xfId="431"/>
    <cellStyle name="Input 2 9 2" xfId="763"/>
    <cellStyle name="Input 2 9 3" xfId="784"/>
    <cellStyle name="Input 3" xfId="102"/>
    <cellStyle name="Input 4" xfId="504"/>
    <cellStyle name="Linked Cell" xfId="808" builtinId="24" customBuiltin="1"/>
    <cellStyle name="Linked Cell 2" xfId="72"/>
    <cellStyle name="Linked Cell 2 2" xfId="246"/>
    <cellStyle name="Linked Cell 2 3" xfId="280"/>
    <cellStyle name="Linked Cell 3" xfId="105"/>
    <cellStyle name="Linked Cell 4" xfId="507"/>
    <cellStyle name="Neutral" xfId="804" builtinId="28" customBuiltin="1"/>
    <cellStyle name="Neutral 2" xfId="73"/>
    <cellStyle name="Neutral 2 2" xfId="247"/>
    <cellStyle name="Neutral 2 3" xfId="276"/>
    <cellStyle name="Neutral 2 4" xfId="356"/>
    <cellStyle name="Neutral 3" xfId="101"/>
    <cellStyle name="Neutral 3 2" xfId="357"/>
    <cellStyle name="Neutral 4" xfId="503"/>
    <cellStyle name="Normal" xfId="0" builtinId="0"/>
    <cellStyle name="Normal 10" xfId="6"/>
    <cellStyle name="Normal 10 2" xfId="324"/>
    <cellStyle name="Normal 11" xfId="27"/>
    <cellStyle name="Normal 11 2" xfId="168"/>
    <cellStyle name="Normal 11 3" xfId="248"/>
    <cellStyle name="Normal 11 4" xfId="135"/>
    <cellStyle name="Normal 11 5" xfId="460"/>
    <cellStyle name="Normal 11 5 2" xfId="690"/>
    <cellStyle name="Normal 11 6" xfId="558"/>
    <cellStyle name="Normal 12" xfId="137"/>
    <cellStyle name="Normal 12 2" xfId="205"/>
    <cellStyle name="Normal 12 2 2" xfId="358"/>
    <cellStyle name="Normal 12 3" xfId="325"/>
    <cellStyle name="Normal 12 4" xfId="415"/>
    <cellStyle name="Normal 12 4 2" xfId="490"/>
    <cellStyle name="Normal 12 4 2 2" xfId="720"/>
    <cellStyle name="Normal 12 4 3" xfId="660"/>
    <cellStyle name="Normal 12 5" xfId="466"/>
    <cellStyle name="Normal 12 5 2" xfId="696"/>
    <cellStyle name="Normal 12 6" xfId="586"/>
    <cellStyle name="Normal 13" xfId="169"/>
    <cellStyle name="Normal 13 2" xfId="207"/>
    <cellStyle name="Normal 13 2 2" xfId="360"/>
    <cellStyle name="Normal 13 2 3" xfId="473"/>
    <cellStyle name="Normal 13 2 3 2" xfId="703"/>
    <cellStyle name="Normal 13 2 4" xfId="607"/>
    <cellStyle name="Normal 13 3" xfId="359"/>
    <cellStyle name="Normal 13 3 2" xfId="481"/>
    <cellStyle name="Normal 13 3 2 2" xfId="711"/>
    <cellStyle name="Normal 13 3 3" xfId="640"/>
    <cellStyle name="Normal 13 4" xfId="419"/>
    <cellStyle name="Normal 13 4 2" xfId="493"/>
    <cellStyle name="Normal 13 4 2 2" xfId="723"/>
    <cellStyle name="Normal 13 4 3" xfId="664"/>
    <cellStyle name="Normal 13 5" xfId="469"/>
    <cellStyle name="Normal 13 5 2" xfId="699"/>
    <cellStyle name="Normal 13 6" xfId="597"/>
    <cellStyle name="Normal 14" xfId="170"/>
    <cellStyle name="Normal 14 2" xfId="249"/>
    <cellStyle name="Normal 14 2 2" xfId="477"/>
    <cellStyle name="Normal 14 2 2 2" xfId="707"/>
    <cellStyle name="Normal 14 2 3" xfId="616"/>
    <cellStyle name="Normal 14 3" xfId="420"/>
    <cellStyle name="Normal 14 3 2" xfId="494"/>
    <cellStyle name="Normal 14 3 2 2" xfId="724"/>
    <cellStyle name="Normal 14 3 3" xfId="665"/>
    <cellStyle name="Normal 14 4" xfId="470"/>
    <cellStyle name="Normal 14 4 2" xfId="700"/>
    <cellStyle name="Normal 14 5" xfId="598"/>
    <cellStyle name="Normal 15" xfId="203"/>
    <cellStyle name="Normal 15 2" xfId="471"/>
    <cellStyle name="Normal 15 2 2" xfId="701"/>
    <cellStyle name="Normal 15 3" xfId="605"/>
    <cellStyle name="Normal 16" xfId="379"/>
    <cellStyle name="Normal 16 2" xfId="483"/>
    <cellStyle name="Normal 16 2 2" xfId="713"/>
    <cellStyle name="Normal 16 3" xfId="646"/>
    <cellStyle name="Normal 17" xfId="792"/>
    <cellStyle name="Normal 2" xfId="1"/>
    <cellStyle name="Normal 2 2" xfId="75"/>
    <cellStyle name="Normal 2 2 2" xfId="171"/>
    <cellStyle name="Normal 2 2 2 2" xfId="361"/>
    <cellStyle name="Normal 2 2 3" xfId="250"/>
    <cellStyle name="Normal 2 2 3 2" xfId="362"/>
    <cellStyle name="Normal 2 2 4" xfId="326"/>
    <cellStyle name="Normal 2 3" xfId="76"/>
    <cellStyle name="Normal 2 3 2" xfId="172"/>
    <cellStyle name="Normal 2 3 2 2" xfId="328"/>
    <cellStyle name="Normal 2 3 3" xfId="327"/>
    <cellStyle name="Normal 2 3 3 2" xfId="363"/>
    <cellStyle name="Normal 2 4" xfId="74"/>
    <cellStyle name="Normal 2 4 2" xfId="251"/>
    <cellStyle name="Normal 2 4 2 2" xfId="478"/>
    <cellStyle name="Normal 2 4 2 2 2" xfId="708"/>
    <cellStyle name="Normal 2 4 2 3" xfId="617"/>
    <cellStyle name="Normal 2_MOLSI 2009-2011 MTEF Axjusak 3_new_Final" xfId="31"/>
    <cellStyle name="Normal 3" xfId="3"/>
    <cellStyle name="Normal 3 2" xfId="78"/>
    <cellStyle name="Normal 3 2 2" xfId="252"/>
    <cellStyle name="Normal 3 2 2 2" xfId="364"/>
    <cellStyle name="Normal 3 2 3" xfId="329"/>
    <cellStyle name="Normal 3 2 3 2" xfId="365"/>
    <cellStyle name="Normal 3 3" xfId="77"/>
    <cellStyle name="Normal 3 3 2" xfId="253"/>
    <cellStyle name="Normal 3 3 3" xfId="366"/>
    <cellStyle name="Normal 3 4" xfId="173"/>
    <cellStyle name="Normal 3 5" xfId="174"/>
    <cellStyle name="Normal 3_HavelvacN2axjusakN3" xfId="367"/>
    <cellStyle name="Normal 36" xfId="794"/>
    <cellStyle name="Normal 4" xfId="11"/>
    <cellStyle name="Normal 4 10" xfId="797"/>
    <cellStyle name="Normal 4 2" xfId="20"/>
    <cellStyle name="Normal 4 2 2" xfId="369"/>
    <cellStyle name="Normal 4 2 3" xfId="368"/>
    <cellStyle name="Normal 4 2 4" xfId="79"/>
    <cellStyle name="Normal 4 2 5" xfId="453"/>
    <cellStyle name="Normal 4 2 5 2" xfId="683"/>
    <cellStyle name="Normal 4 2 6" xfId="551"/>
    <cellStyle name="Normal 4 3" xfId="254"/>
    <cellStyle name="Normal 4 4" xfId="268"/>
    <cellStyle name="Normal 4 5" xfId="14"/>
    <cellStyle name="Normal 4 5 2" xfId="23"/>
    <cellStyle name="Normal 4 5 2 2" xfId="456"/>
    <cellStyle name="Normal 4 5 2 2 2" xfId="686"/>
    <cellStyle name="Normal 4 5 2 3" xfId="554"/>
    <cellStyle name="Normal 4 5 3" xfId="384"/>
    <cellStyle name="Normal 4 5 3 2" xfId="485"/>
    <cellStyle name="Normal 4 5 3 2 2" xfId="715"/>
    <cellStyle name="Normal 4 5 3 3" xfId="648"/>
    <cellStyle name="Normal 4 5 4" xfId="447"/>
    <cellStyle name="Normal 4 5 4 2" xfId="677"/>
    <cellStyle name="Normal 4 5 5" xfId="545"/>
    <cellStyle name="Normal 4 6" xfId="15"/>
    <cellStyle name="Normal 4 6 2" xfId="24"/>
    <cellStyle name="Normal 4 6 2 2" xfId="457"/>
    <cellStyle name="Normal 4 6 2 2 2" xfId="687"/>
    <cellStyle name="Normal 4 6 2 3" xfId="555"/>
    <cellStyle name="Normal 4 6 3" xfId="448"/>
    <cellStyle name="Normal 4 6 3 2" xfId="678"/>
    <cellStyle name="Normal 4 6 4" xfId="546"/>
    <cellStyle name="Normal 4 6 5" xfId="795"/>
    <cellStyle name="Normal 4 7" xfId="32"/>
    <cellStyle name="Normal 4 7 2" xfId="461"/>
    <cellStyle name="Normal 4 7 2 2" xfId="691"/>
    <cellStyle name="Normal 4 7 3" xfId="560"/>
    <cellStyle name="Normal 4 8" xfId="444"/>
    <cellStyle name="Normal 4 8 2" xfId="674"/>
    <cellStyle name="Normal 4 9" xfId="542"/>
    <cellStyle name="Normal 5" xfId="8"/>
    <cellStyle name="Normal 5 2" xfId="175"/>
    <cellStyle name="Normal 5 2 2" xfId="370"/>
    <cellStyle name="Normal 5 2 2 2" xfId="482"/>
    <cellStyle name="Normal 5 2 2 2 2" xfId="712"/>
    <cellStyle name="Normal 5 2 2 3" xfId="642"/>
    <cellStyle name="Normal 5 3" xfId="255"/>
    <cellStyle name="Normal 5 4" xfId="399"/>
    <cellStyle name="Normal 5 4 2" xfId="488"/>
    <cellStyle name="Normal 5 4 2 2" xfId="718"/>
    <cellStyle name="Normal 5 4 3" xfId="656"/>
    <cellStyle name="Normal 5 5" xfId="80"/>
    <cellStyle name="Normal 5 5 2" xfId="464"/>
    <cellStyle name="Normal 5 5 2 2" xfId="694"/>
    <cellStyle name="Normal 5 5 3" xfId="572"/>
    <cellStyle name="Normal 5 6" xfId="441"/>
    <cellStyle name="Normal 5 6 2" xfId="671"/>
    <cellStyle name="Normal 5 7" xfId="539"/>
    <cellStyle name="Normal 5 8" xfId="796"/>
    <cellStyle name="Normal 6" xfId="17"/>
    <cellStyle name="Normal 6 2" xfId="176"/>
    <cellStyle name="Normal 6 2 2" xfId="371"/>
    <cellStyle name="Normal 6 3" xfId="204"/>
    <cellStyle name="Normal 6 3 2" xfId="372"/>
    <cellStyle name="Normal 6 3 3" xfId="472"/>
    <cellStyle name="Normal 6 3 3 2" xfId="702"/>
    <cellStyle name="Normal 6 3 4" xfId="606"/>
    <cellStyle name="Normal 6 4" xfId="81"/>
    <cellStyle name="Normal 6 5" xfId="450"/>
    <cellStyle name="Normal 6 5 2" xfId="680"/>
    <cellStyle name="Normal 6 6" xfId="548"/>
    <cellStyle name="Normal 7" xfId="12"/>
    <cellStyle name="Normal 7 2" xfId="21"/>
    <cellStyle name="Normal 7 2 2" xfId="373"/>
    <cellStyle name="Normal 7 2 3" xfId="330"/>
    <cellStyle name="Normal 7 2 4" xfId="454"/>
    <cellStyle name="Normal 7 2 4 2" xfId="684"/>
    <cellStyle name="Normal 7 2 5" xfId="552"/>
    <cellStyle name="Normal 7 3" xfId="82"/>
    <cellStyle name="Normal 7 4" xfId="445"/>
    <cellStyle name="Normal 7 4 2" xfId="675"/>
    <cellStyle name="Normal 7 5" xfId="543"/>
    <cellStyle name="Normal 8" xfId="25"/>
    <cellStyle name="Normal 8 2" xfId="256"/>
    <cellStyle name="Normal 8 3" xfId="374"/>
    <cellStyle name="Normal 8 4" xfId="34"/>
    <cellStyle name="Normal 8 5" xfId="458"/>
    <cellStyle name="Normal 8 5 2" xfId="688"/>
    <cellStyle name="Normal 8 6" xfId="556"/>
    <cellStyle name="Normal 9" xfId="13"/>
    <cellStyle name="Normal 9 2" xfId="22"/>
    <cellStyle name="Normal 9 2 2" xfId="375"/>
    <cellStyle name="Normal 9 2 3" xfId="257"/>
    <cellStyle name="Normal 9 2 4" xfId="455"/>
    <cellStyle name="Normal 9 2 4 2" xfId="685"/>
    <cellStyle name="Normal 9 2 5" xfId="553"/>
    <cellStyle name="Normal 9 3" xfId="331"/>
    <cellStyle name="Normal 9 4" xfId="94"/>
    <cellStyle name="Normal 9 5" xfId="446"/>
    <cellStyle name="Normal 9 5 2" xfId="676"/>
    <cellStyle name="Normal 9 6" xfId="544"/>
    <cellStyle name="Note" xfId="495" builtinId="10" customBuiltin="1"/>
    <cellStyle name="Note 2" xfId="83"/>
    <cellStyle name="Note 2 10" xfId="407"/>
    <cellStyle name="Note 2 10 2" xfId="744"/>
    <cellStyle name="Note 2 10 3" xfId="615"/>
    <cellStyle name="Note 2 11" xfId="403"/>
    <cellStyle name="Note 2 11 2" xfId="741"/>
    <cellStyle name="Note 2 11 3" xfId="568"/>
    <cellStyle name="Note 2 12" xfId="414"/>
    <cellStyle name="Note 2 12 2" xfId="751"/>
    <cellStyle name="Note 2 12 3" xfId="580"/>
    <cellStyle name="Note 2 13" xfId="381"/>
    <cellStyle name="Note 2 13 2" xfId="581"/>
    <cellStyle name="Note 2 13 3" xfId="631"/>
    <cellStyle name="Note 2 14" xfId="579"/>
    <cellStyle name="Note 2 15" xfId="774"/>
    <cellStyle name="Note 2 2" xfId="258"/>
    <cellStyle name="Note 2 2 2" xfId="653"/>
    <cellStyle name="Note 2 2 3" xfId="536"/>
    <cellStyle name="Note 2 3" xfId="283"/>
    <cellStyle name="Note 2 4" xfId="376"/>
    <cellStyle name="Note 2 4 2" xfId="562"/>
    <cellStyle name="Note 2 4 3" xfId="589"/>
    <cellStyle name="Note 2 5" xfId="400"/>
    <cellStyle name="Note 2 5 2" xfId="738"/>
    <cellStyle name="Note 2 5 3" xfId="602"/>
    <cellStyle name="Note 2 6" xfId="382"/>
    <cellStyle name="Note 2 6 2" xfId="623"/>
    <cellStyle name="Note 2 6 3" xfId="619"/>
    <cellStyle name="Note 2 7" xfId="383"/>
    <cellStyle name="Note 2 7 2" xfId="610"/>
    <cellStyle name="Note 2 7 3" xfId="643"/>
    <cellStyle name="Note 2 8" xfId="392"/>
    <cellStyle name="Note 2 8 2" xfId="731"/>
    <cellStyle name="Note 2 8 3" xfId="635"/>
    <cellStyle name="Note 2 9" xfId="397"/>
    <cellStyle name="Note 2 9 2" xfId="736"/>
    <cellStyle name="Note 2 9 3" xfId="571"/>
    <cellStyle name="Note 3" xfId="108"/>
    <cellStyle name="Note 4" xfId="837"/>
    <cellStyle name="Output" xfId="806" builtinId="21" customBuiltin="1"/>
    <cellStyle name="Output 2" xfId="84"/>
    <cellStyle name="Output 2 10" xfId="563"/>
    <cellStyle name="Output 2 2" xfId="259"/>
    <cellStyle name="Output 2 2 2" xfId="637"/>
    <cellStyle name="Output 2 2 3" xfId="772"/>
    <cellStyle name="Output 2 3" xfId="278"/>
    <cellStyle name="Output 2 4" xfId="377"/>
    <cellStyle name="Output 2 4 2" xfId="582"/>
    <cellStyle name="Output 2 4 3" xfId="632"/>
    <cellStyle name="Output 2 5" xfId="401"/>
    <cellStyle name="Output 2 5 2" xfId="739"/>
    <cellStyle name="Output 2 5 3" xfId="600"/>
    <cellStyle name="Output 2 6" xfId="412"/>
    <cellStyle name="Output 2 6 2" xfId="749"/>
    <cellStyle name="Output 2 6 3" xfId="668"/>
    <cellStyle name="Output 2 7" xfId="434"/>
    <cellStyle name="Output 2 7 2" xfId="766"/>
    <cellStyle name="Output 2 7 3" xfId="787"/>
    <cellStyle name="Output 2 8" xfId="390"/>
    <cellStyle name="Output 2 8 2" xfId="729"/>
    <cellStyle name="Output 2 8 3" xfId="661"/>
    <cellStyle name="Output 2 9" xfId="651"/>
    <cellStyle name="Output 3" xfId="103"/>
    <cellStyle name="Output 4" xfId="505"/>
    <cellStyle name="Percent" xfId="439" builtinId="5"/>
    <cellStyle name="Percent 2" xfId="2"/>
    <cellStyle name="Percent 2 2" xfId="30"/>
    <cellStyle name="Percent 2 3" xfId="260"/>
    <cellStyle name="Percent 2 4" xfId="29"/>
    <cellStyle name="Percent 3" xfId="16"/>
    <cellStyle name="Percent 3 2" xfId="449"/>
    <cellStyle name="Percent 3 2 2" xfId="679"/>
    <cellStyle name="Percent 3 3" xfId="547"/>
    <cellStyle name="Percent 4" xfId="26"/>
    <cellStyle name="Percent 4 2" xfId="459"/>
    <cellStyle name="Percent 4 2 2" xfId="689"/>
    <cellStyle name="Percent 4 3" xfId="557"/>
    <cellStyle name="SN_241" xfId="5"/>
    <cellStyle name="SN_b" xfId="604"/>
    <cellStyle name="Style 1" xfId="85"/>
    <cellStyle name="Style 1 2" xfId="86"/>
    <cellStyle name="Style 1 2 2" xfId="177"/>
    <cellStyle name="Style 1 3" xfId="332"/>
    <cellStyle name="Style 1 4" xfId="333"/>
    <cellStyle name="Style 1_verchnakan_ax21-25_2018" xfId="87"/>
    <cellStyle name="Title" xfId="28" builtinId="15" customBuiltin="1"/>
    <cellStyle name="Title 2" xfId="88"/>
    <cellStyle name="Title 2 2" xfId="269"/>
    <cellStyle name="Title 3" xfId="496"/>
    <cellStyle name="Total" xfId="812" builtinId="25" customBuiltin="1"/>
    <cellStyle name="Total 2" xfId="89"/>
    <cellStyle name="Total 2 10" xfId="771"/>
    <cellStyle name="Total 2 2" xfId="261"/>
    <cellStyle name="Total 2 2 2" xfId="613"/>
    <cellStyle name="Total 2 2 3" xfId="645"/>
    <cellStyle name="Total 2 3" xfId="285"/>
    <cellStyle name="Total 2 4" xfId="378"/>
    <cellStyle name="Total 2 4 2" xfId="625"/>
    <cellStyle name="Total 2 4 3" xfId="601"/>
    <cellStyle name="Total 2 5" xfId="404"/>
    <cellStyle name="Total 2 5 2" xfId="742"/>
    <cellStyle name="Total 2 5 3" xfId="620"/>
    <cellStyle name="Total 2 6" xfId="413"/>
    <cellStyle name="Total 2 6 2" xfId="750"/>
    <cellStyle name="Total 2 6 3" xfId="573"/>
    <cellStyle name="Total 2 7" xfId="437"/>
    <cellStyle name="Total 2 7 2" xfId="769"/>
    <cellStyle name="Total 2 7 3" xfId="790"/>
    <cellStyle name="Total 2 8" xfId="432"/>
    <cellStyle name="Total 2 8 2" xfId="764"/>
    <cellStyle name="Total 2 8 3" xfId="785"/>
    <cellStyle name="Total 2 9" xfId="621"/>
    <cellStyle name="Total 3" xfId="110"/>
    <cellStyle name="Total 4" xfId="511"/>
    <cellStyle name="Warning Text" xfId="810" builtinId="11" customBuiltin="1"/>
    <cellStyle name="Warning Text 2" xfId="90"/>
    <cellStyle name="Warning Text 2 2" xfId="262"/>
    <cellStyle name="Warning Text 2 3" xfId="282"/>
    <cellStyle name="Warning Text 3" xfId="107"/>
    <cellStyle name="Warning Text 4" xfId="509"/>
    <cellStyle name="Акцент1" xfId="178"/>
    <cellStyle name="Акцент2" xfId="179"/>
    <cellStyle name="Акцент3" xfId="180"/>
    <cellStyle name="Акцент4" xfId="181"/>
    <cellStyle name="Акцент5" xfId="182"/>
    <cellStyle name="Акцент6" xfId="183"/>
    <cellStyle name="Ввод " xfId="184"/>
    <cellStyle name="Ввод  2" xfId="263"/>
    <cellStyle name="Ввод  2 2" xfId="659"/>
    <cellStyle name="Ввод  2 3" xfId="734"/>
    <cellStyle name="Ввод  3" xfId="424"/>
    <cellStyle name="Ввод  3 2" xfId="756"/>
    <cellStyle name="Ввод  3 3" xfId="777"/>
    <cellStyle name="Ввод  4" xfId="422"/>
    <cellStyle name="Ввод  4 2" xfId="754"/>
    <cellStyle name="Ввод  4 3" xfId="775"/>
    <cellStyle name="Ввод  5" xfId="657"/>
    <cellStyle name="Ввод  6" xfId="587"/>
    <cellStyle name="Вывод" xfId="185"/>
    <cellStyle name="Вывод 2" xfId="264"/>
    <cellStyle name="Вывод 2 2" xfId="652"/>
    <cellStyle name="Вывод 2 3" xfId="564"/>
    <cellStyle name="Вывод 3" xfId="425"/>
    <cellStyle name="Вывод 3 2" xfId="757"/>
    <cellStyle name="Вывод 3 3" xfId="778"/>
    <cellStyle name="Вывод 4" xfId="416"/>
    <cellStyle name="Вывод 4 2" xfId="752"/>
    <cellStyle name="Вывод 4 3" xfId="603"/>
    <cellStyle name="Вывод 5" xfId="654"/>
    <cellStyle name="Вывод 6" xfId="628"/>
    <cellStyle name="Вычисление" xfId="186"/>
    <cellStyle name="Вычисление 2" xfId="265"/>
    <cellStyle name="Вычисление 2 2" xfId="650"/>
    <cellStyle name="Вычисление 2 3" xfId="585"/>
    <cellStyle name="Вычисление 3" xfId="426"/>
    <cellStyle name="Вычисление 3 2" xfId="758"/>
    <cellStyle name="Вычисление 3 3" xfId="779"/>
    <cellStyle name="Вычисление 4" xfId="430"/>
    <cellStyle name="Вычисление 4 2" xfId="762"/>
    <cellStyle name="Вычисление 4 3" xfId="783"/>
    <cellStyle name="Вычисление 5" xfId="570"/>
    <cellStyle name="Вычисление 6" xfId="629"/>
    <cellStyle name="Заголовок 1" xfId="187"/>
    <cellStyle name="Заголовок 2" xfId="188"/>
    <cellStyle name="Заголовок 3" xfId="189"/>
    <cellStyle name="Заголовок 4" xfId="190"/>
    <cellStyle name="Итог" xfId="191"/>
    <cellStyle name="Итог 2" xfId="266"/>
    <cellStyle name="Итог 2 2" xfId="566"/>
    <cellStyle name="Итог 2 3" xfId="627"/>
    <cellStyle name="Итог 3" xfId="427"/>
    <cellStyle name="Итог 3 2" xfId="759"/>
    <cellStyle name="Итог 3 3" xfId="780"/>
    <cellStyle name="Итог 4" xfId="389"/>
    <cellStyle name="Итог 4 2" xfId="728"/>
    <cellStyle name="Итог 4 3" xfId="633"/>
    <cellStyle name="Итог 5" xfId="577"/>
    <cellStyle name="Итог 6" xfId="636"/>
    <cellStyle name="Контрольная ячейка" xfId="192"/>
    <cellStyle name="Название" xfId="193"/>
    <cellStyle name="Нейтральный" xfId="194"/>
    <cellStyle name="Обычный 2" xfId="91"/>
    <cellStyle name="Обычный 2 2" xfId="92"/>
    <cellStyle name="Обычный 2 3" xfId="206"/>
    <cellStyle name="Обычный 3" xfId="334"/>
    <cellStyle name="Обычный_Лист1" xfId="195"/>
    <cellStyle name="Плохой" xfId="196"/>
    <cellStyle name="Пояснение" xfId="197"/>
    <cellStyle name="Примечание" xfId="198"/>
    <cellStyle name="Примечание 2" xfId="267"/>
    <cellStyle name="Примечание 2 2" xfId="578"/>
    <cellStyle name="Примечание 2 3" xfId="538"/>
    <cellStyle name="Примечание 3" xfId="428"/>
    <cellStyle name="Примечание 3 2" xfId="760"/>
    <cellStyle name="Примечание 3 3" xfId="781"/>
    <cellStyle name="Примечание 4" xfId="433"/>
    <cellStyle name="Примечание 4 2" xfId="765"/>
    <cellStyle name="Примечание 4 3" xfId="786"/>
    <cellStyle name="Примечание 5" xfId="436"/>
    <cellStyle name="Примечание 5 2" xfId="768"/>
    <cellStyle name="Примечание 5 3" xfId="789"/>
    <cellStyle name="Примечание 6" xfId="388"/>
    <cellStyle name="Примечание 6 2" xfId="727"/>
    <cellStyle name="Примечание 6 3" xfId="624"/>
    <cellStyle name="Примечание 7" xfId="435"/>
    <cellStyle name="Примечание 7 2" xfId="767"/>
    <cellStyle name="Примечание 7 3" xfId="788"/>
    <cellStyle name="Примечание 8" xfId="569"/>
    <cellStyle name="Примечание 9" xfId="644"/>
    <cellStyle name="Связанная ячейка" xfId="199"/>
    <cellStyle name="Стиль 1" xfId="200"/>
    <cellStyle name="Стиль 1 2" xfId="336"/>
    <cellStyle name="Стиль 1 2 2" xfId="337"/>
    <cellStyle name="Стиль 1 3" xfId="335"/>
    <cellStyle name="Текст предупреждения" xfId="201"/>
    <cellStyle name="Финансовый 2" xfId="338"/>
    <cellStyle name="Финансовый 2 2" xfId="339"/>
    <cellStyle name="Финансовый 3" xfId="340"/>
    <cellStyle name="Финансовый 3 2" xfId="341"/>
    <cellStyle name="Финансовый 4" xfId="342"/>
    <cellStyle name="Хороший" xfId="20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externalLink" Target="externalLinks/externalLink10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externalLink" Target="externalLinks/externalLink9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externalLink" Target="externalLinks/externalLink8.xml"/><Relationship Id="rId5" Type="http://schemas.openxmlformats.org/officeDocument/2006/relationships/externalLink" Target="externalLinks/externalLink2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7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TATIK%2026.01.2021/TATIK-25.01.2021/TATIK3%2025.01.2021&#1348;&#1338;&#1342;&#1342;%202022-2024/&#1350;&#1329;&#1341;&#1350;&#1329;&#1343;&#1329;&#1350;%20MUL2971,%206975-%20%2026.02.2021/&#1407;&#1377;&#1385;&#1415;%20&#1396;&#1387;&#1412;&#1377;&#1397;&#1381;&#1388;/&#1391;&#1381;&#1398;&#1405;&#1377;&#1385;&#1400;&#1399;&#1377;&#1391;/&#1391;&#1381;&#1398;&#1405;&#1377;&#1385;&#1400;&#1399;&#1377;&#1391;/Havelvac-3-MJCC22-2024-SAC-avelac-25-02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TATIK%2001.04.2021/TATIK-29.03.2021/TATIK3%2025.01.2021&#1348;&#1338;&#1342;&#1342;%202022-2024/MUL6980-&#1391;&#1381;&#1407;%2027-&#1329;&#1358;&#1329;&#1360;&#1359;&#1352;&#1362;&#1350;%20&#1344;&#1329;&#1349;&#1359;-19.05.2021/&#1329;&#1358;&#1329;&#1360;&#1359;&#1352;&#1362;&#1350;%202-&#1408;&#1380;%20&#1411;&#1400;&#1410;&#1388;-%2026.05.2021/2022-202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1357;&#1359;&#1352;&#1360;&#1329;&#1330;&#1329;&#1338;/ZPG%20Annex%203%20template,%20havelvac%203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AVELVAC%203-GORCOX-03.03.2020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avelvac3_erekhaner_05.03.2020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NAHIT~1.HAM/AppData/Local/Temp/Rar$DIa0.348/&#1342;&#1408;&#1377;&#1379;&#1408;&#1377;&#1397;&#1387;&#1398;%20&#1405;&#1400;&#1409;%20&#1398;&#1377;&#1389;&#1377;&#1408;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astatvac%20MJCC%202022-20024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TATIK%2026.01.2021/TATIK-25.01.2021/TATIK3%2025.01.2021&#1348;&#1338;&#1342;&#1342;%202022-2024/&#1350;&#1329;&#1341;&#1350;&#1329;&#1343;&#1329;&#1350;%20MUL2971,%206975-%20%2026.02.2021/havelvac%20MJCC22-2024%20&#1379;&#1400;&#1392;&#1377;&#1408;%20&#1392;&#1377;&#1397;&#1408;%2026.02.2021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AVELVAC%203-GORCOX1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&#1398;&#1400;&#1408;%20&#1379;&#1400;&#1392;&#1377;&#1408;&#1409;/havelvac%20MJCC22-2024.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Հավելված 3 Մաս 1"/>
      <sheetName val="Հավելված 3 Մաս 2"/>
      <sheetName val="Հավելված 3 Մաս 3kisat"/>
      <sheetName val="Հավելված 3 Մաս 4"/>
      <sheetName val="Աղյուսակ Ա. (կատարողի բացվածք)"/>
    </sheetNames>
    <sheetDataSet>
      <sheetData sheetId="0" refreshError="1"/>
      <sheetData sheetId="1">
        <row r="86">
          <cell r="J86">
            <v>4079</v>
          </cell>
        </row>
      </sheetData>
      <sheetData sheetId="2" refreshError="1"/>
      <sheetData sheetId="3">
        <row r="105">
          <cell r="E105">
            <v>12388</v>
          </cell>
          <cell r="F105">
            <v>24721</v>
          </cell>
          <cell r="G105">
            <v>6180.25</v>
          </cell>
          <cell r="H105">
            <v>12360.5</v>
          </cell>
          <cell r="I105">
            <v>18540.75</v>
          </cell>
          <cell r="J105">
            <v>24721</v>
          </cell>
          <cell r="K105">
            <v>24721</v>
          </cell>
          <cell r="L105">
            <v>24721</v>
          </cell>
        </row>
      </sheetData>
      <sheetData sheetId="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2-2024 mjcc"/>
      <sheetName val="havelvac4"/>
      <sheetName val="havelvac5"/>
      <sheetName val="havelvac6 "/>
      <sheetName val="havelvac6 axyusak 1"/>
      <sheetName val="havelvac 8"/>
      <sheetName val="hacelvac9 axyusak1"/>
      <sheetName val="havelvac9 axyusak 2"/>
      <sheetName val="havelvac10 axyusak 1"/>
      <sheetName val="havelvac10 axyusak 2"/>
      <sheetName val="havelvac11 axyusak 1"/>
      <sheetName val="havelvac11 axyusak2"/>
    </sheetNames>
    <sheetDataSet>
      <sheetData sheetId="0">
        <row r="87">
          <cell r="R87">
            <v>4463173.8</v>
          </cell>
          <cell r="S87">
            <v>4511125.5</v>
          </cell>
          <cell r="T87">
            <v>4559878.5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Հավելված 3 Մաս 1"/>
      <sheetName val="Հավելված 3 Մաս 2"/>
      <sheetName val="Հավելված 3 Մաս 3"/>
      <sheetName val="Հավելված 3 Մաս 4"/>
    </sheetNames>
    <sheetDataSet>
      <sheetData sheetId="0" refreshError="1"/>
      <sheetData sheetId="1">
        <row r="20">
          <cell r="G20">
            <v>0</v>
          </cell>
        </row>
      </sheetData>
      <sheetData sheetId="2">
        <row r="11">
          <cell r="E11">
            <v>15.5</v>
          </cell>
        </row>
      </sheetData>
      <sheetData sheetId="3">
        <row r="25">
          <cell r="D25">
            <v>369</v>
          </cell>
        </row>
        <row r="44">
          <cell r="C44" t="str">
            <v>îáÝ³í³×³éÝ»ñÇ ÃÇí, Ñ³ï</v>
          </cell>
        </row>
        <row r="45">
          <cell r="C45" t="str">
            <v>Î³½Ù³Ï»ñåíáÕ ïáÝ³í³×³éÝ»ñÇÝ Ù³ëÝ³ÏóáÕ Ï³½Ù³Ï»ñåáõÃÛáõÝÝ»ñÇ ù³Ý³Ï, Ñ³ï</v>
          </cell>
        </row>
        <row r="46">
          <cell r="C46" t="str">
            <v>²ßË³ï³ÝùÇ ïáÝ³í³×³éÇ Ï³½Ù³Ï»ñåÙ³Ý Ñ³Ù³å³ï³ëË³ÝáõÃÛáõÝÁ ï»ËÝÇÏ³Ï³Ý ³é³ç³¹ñ³ÝùÝ»ñÇ å³Ñ³ÝçÝ»ñÇÝ, ïáÏáë</v>
          </cell>
        </row>
        <row r="47">
          <cell r="C47" t="str">
            <v>²ßË³ï³ÝùÇ ïáÝ³í³×³éÝ»ñÇ Ï³½Ù³Ï»ñåÙ³Ý  ³Ùë³Ï³Ý Ñ³×³Ë³Ï³ÝáõÃÛáõÝ, ³Ý·³Ù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Հավելված 3 Մաս 1"/>
      <sheetName val="Աղյուսակ Ա. (կատարողի բացվածք)"/>
      <sheetName val="Հավելված 3 մաս 4"/>
      <sheetName val="Հավելված 3 մաս 2"/>
      <sheetName val="Հավելված 3 մաս3"/>
    </sheetNames>
    <sheetDataSet>
      <sheetData sheetId="0" refreshError="1"/>
      <sheetData sheetId="1" refreshError="1"/>
      <sheetData sheetId="2">
        <row r="1584">
          <cell r="E1584" t="str">
            <v xml:space="preserve"> 1 </v>
          </cell>
          <cell r="I1584">
            <v>6</v>
          </cell>
          <cell r="J1584">
            <v>5</v>
          </cell>
          <cell r="K1584">
            <v>4</v>
          </cell>
        </row>
        <row r="1585">
          <cell r="E1585" t="str">
            <v xml:space="preserve"> 31 </v>
          </cell>
        </row>
        <row r="1586">
          <cell r="E1586" t="str">
            <v xml:space="preserve"> 5 </v>
          </cell>
          <cell r="J1586">
            <v>4</v>
          </cell>
        </row>
      </sheetData>
      <sheetData sheetId="3">
        <row r="112">
          <cell r="D112">
            <v>2054107.4</v>
          </cell>
        </row>
      </sheetData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Հավելված 3 Մաս 1"/>
      <sheetName val="Հավելված 3 մաս 2"/>
      <sheetName val="Հավելված 3 մաս3"/>
      <sheetName val="Հավելված 3 մաս 4"/>
      <sheetName val="Աղյուսակ Ա. (կատարողի բացվածք)"/>
    </sheetNames>
    <sheetDataSet>
      <sheetData sheetId="0" refreshError="1"/>
      <sheetData sheetId="1" refreshError="1"/>
      <sheetData sheetId="2" refreshError="1"/>
      <sheetData sheetId="3" refreshError="1">
        <row r="24">
          <cell r="D24">
            <v>6</v>
          </cell>
        </row>
        <row r="137">
          <cell r="C137" t="str">
            <v xml:space="preserve">ö³ëï³óÇ Í³é³ÛáõÃÛáõÝ ëï³ó³Í ³ÝÓ³Ýó ¨ Í³é³ÛáõÃÛáõÝ ëï³Ý³Éáõ Çñ³íáõÝù áõÝ»óáÕ ³ÝÓ³Ýó  Ñ³ñ³µ»ñ³ÏóáõÃÛáõÝÁ, ïáÏáë   </v>
          </cell>
        </row>
        <row r="138">
          <cell r="C138" t="str">
            <v xml:space="preserve">ÏÇÝ   </v>
          </cell>
        </row>
        <row r="139">
          <cell r="C139" t="str">
            <v>ïÕ³Ù³ñ¹</v>
          </cell>
        </row>
        <row r="140">
          <cell r="C140" t="str">
            <v>êáóÇ³É-Ñáգ»µ³Ý³Ï³Ý í»ñ³Ï³Ý·ÝáÕ³Ï³Ý Í³é³ÛáõÃÛ³Ý Ñ³Ù³å³ï³ëË³ÝáõÃÛáõÝÁ ë³ÑÙ³Ýí³Í ã³÷áñáßÇãÝ»ñÇÝ /ïáÏáë/</v>
          </cell>
        </row>
        <row r="141">
          <cell r="C141" t="str">
            <v xml:space="preserve">Ì³é³ÛáõÃÛáõÝÝ»ñÇ áñ³ÏÇ í»ñ³µ»ñÛ³É ¹ñ³Ï³Ý Ï³ñÍÇù ³ñï³Ñ³Ûï³Í ß³Ñ³éáõÝ»ñ,  ïáÏáëë,        ³Û¹ ÃíáõÙ    </v>
          </cell>
        </row>
        <row r="142">
          <cell r="C142" t="str">
            <v xml:space="preserve">ÏÇÝ   </v>
          </cell>
        </row>
        <row r="143">
          <cell r="C143" t="str">
            <v>ïÕ³Ù³ñ¹</v>
          </cell>
        </row>
        <row r="144">
          <cell r="C144" t="str">
            <v xml:space="preserve"> Ì³é³ÛáõÃÛ³Ý ³é³í»É³·áõÛÝ ï¨áÕáõÃÛáõÝÁ, ³ÙÇë </v>
          </cell>
        </row>
      </sheetData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Հավելված 3 Մաս 2"/>
      <sheetName val="Հավելված 3 Մաս 3 (2)"/>
      <sheetName val="Հավելված 3 Մաս 4"/>
      <sheetName val="Աղյուսակ Ա. (ԲՍԿ բացվածք)"/>
    </sheetNames>
    <sheetDataSet>
      <sheetData sheetId="0" refreshError="1"/>
      <sheetData sheetId="1" refreshError="1"/>
      <sheetData sheetId="2" refreshError="1">
        <row r="74">
          <cell r="D74">
            <v>3</v>
          </cell>
          <cell r="E74">
            <v>3</v>
          </cell>
          <cell r="F74">
            <v>3</v>
          </cell>
          <cell r="G74">
            <v>3</v>
          </cell>
          <cell r="H74">
            <v>3</v>
          </cell>
          <cell r="I74">
            <v>3</v>
          </cell>
          <cell r="J74">
            <v>3</v>
          </cell>
          <cell r="K74">
            <v>3</v>
          </cell>
        </row>
      </sheetData>
      <sheetData sheetId="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</sheetNames>
    <sheetDataSet>
      <sheetData sheetId="0">
        <row r="960">
          <cell r="J960">
            <v>561.1</v>
          </cell>
        </row>
        <row r="970">
          <cell r="F970">
            <v>36680090.700000003</v>
          </cell>
        </row>
        <row r="1038">
          <cell r="F1038">
            <v>2762910.2</v>
          </cell>
        </row>
        <row r="1042">
          <cell r="J1042">
            <v>0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2-2024 mjcc"/>
      <sheetName val="havelvac4"/>
      <sheetName val="havelvac5"/>
      <sheetName val="havelvac6 "/>
      <sheetName val="havelvac6 axyusak 1"/>
      <sheetName val="havelvac 8"/>
      <sheetName val="hacelvac9 axyusak1"/>
      <sheetName val="havelvac9 axyusak 2"/>
      <sheetName val="havelvac10 axyusak 1"/>
      <sheetName val="havelvac10 axyusak 2"/>
      <sheetName val="havelvac11 axyusak 1"/>
      <sheetName val="havelvac11 axyusak2"/>
    </sheetNames>
    <sheetDataSet>
      <sheetData sheetId="0" refreshError="1">
        <row r="17">
          <cell r="O17">
            <v>11279978.9</v>
          </cell>
        </row>
        <row r="30">
          <cell r="M30">
            <v>9409489.0500000007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Հավելված 3 Մաս 1"/>
      <sheetName val="Աղյուսակ Ա. (կատարողի բացվածք)"/>
      <sheetName val="Հավելված 3 մաս 4"/>
      <sheetName val="Հավելված 3 մաս 2"/>
      <sheetName val="Հավելված 3 մաս3"/>
    </sheetNames>
    <sheetDataSet>
      <sheetData sheetId="0" refreshError="1"/>
      <sheetData sheetId="1" refreshError="1"/>
      <sheetData sheetId="2" refreshError="1"/>
      <sheetData sheetId="3">
        <row r="57">
          <cell r="F57">
            <v>1729356.5249999999</v>
          </cell>
          <cell r="G57">
            <v>3458713.05</v>
          </cell>
          <cell r="H57">
            <v>5188069.5749999993</v>
          </cell>
          <cell r="J57">
            <v>6917426.0999999996</v>
          </cell>
          <cell r="K57">
            <v>6917426.0999999996</v>
          </cell>
        </row>
      </sheetData>
      <sheetData sheetId="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2-2024 mjcc"/>
      <sheetName val="havelvac4"/>
      <sheetName val="havelvac5"/>
      <sheetName val="havelvac6 "/>
      <sheetName val="havelvac6 axyusak 1"/>
      <sheetName val="havelvac 8"/>
      <sheetName val="hacelvac9 axyusak1"/>
      <sheetName val="havelvac9 axyusak 2"/>
      <sheetName val="havelvac10 axyusak 1"/>
      <sheetName val="havelvac10 axyusak 2"/>
      <sheetName val="havelvac11 axyusak 1"/>
      <sheetName val="havelvac11 axyusak2"/>
    </sheetNames>
    <sheetDataSet>
      <sheetData sheetId="0">
        <row r="72">
          <cell r="O72">
            <v>468500</v>
          </cell>
          <cell r="P72">
            <v>494000</v>
          </cell>
          <cell r="Q72">
            <v>494000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M3160"/>
  <sheetViews>
    <sheetView tabSelected="1" topLeftCell="B50" zoomScale="110" zoomScaleNormal="110" workbookViewId="0">
      <selection activeCell="O1583" sqref="O1583"/>
    </sheetView>
  </sheetViews>
  <sheetFormatPr defaultRowHeight="12.75"/>
  <cols>
    <col min="1" max="1" width="4.28515625" style="16" customWidth="1"/>
    <col min="2" max="2" width="45.7109375" style="98" customWidth="1"/>
    <col min="3" max="3" width="53.7109375" style="98" customWidth="1"/>
    <col min="4" max="4" width="17.7109375" style="98" customWidth="1"/>
    <col min="5" max="5" width="17.140625" style="98" customWidth="1"/>
    <col min="6" max="6" width="16.140625" style="98" hidden="1" customWidth="1"/>
    <col min="7" max="8" width="17.140625" style="98" hidden="1" customWidth="1"/>
    <col min="9" max="9" width="18.28515625" style="16" customWidth="1"/>
    <col min="10" max="10" width="17.85546875" style="98" hidden="1" customWidth="1"/>
    <col min="11" max="11" width="17.28515625" style="98" hidden="1" customWidth="1"/>
    <col min="12" max="12" width="13.42578125" style="98" hidden="1" customWidth="1"/>
    <col min="13" max="13" width="15.85546875" style="98" customWidth="1"/>
    <col min="14" max="14" width="15.140625" style="98" customWidth="1"/>
    <col min="15" max="15" width="14.85546875" style="98" customWidth="1"/>
    <col min="16" max="16384" width="9.140625" style="98"/>
  </cols>
  <sheetData>
    <row r="2" spans="2:12">
      <c r="B2" s="97" t="s">
        <v>0</v>
      </c>
      <c r="D2" s="99"/>
      <c r="E2" s="99"/>
      <c r="F2" s="99"/>
      <c r="G2" s="99"/>
      <c r="H2" s="99"/>
      <c r="I2" s="99"/>
      <c r="J2" s="99"/>
      <c r="K2" s="99"/>
    </row>
    <row r="3" spans="2:12">
      <c r="B3" s="100"/>
      <c r="D3" s="99"/>
      <c r="E3" s="99"/>
      <c r="F3" s="99"/>
      <c r="G3" s="99"/>
      <c r="H3" s="99"/>
      <c r="I3" s="99"/>
      <c r="J3" s="99"/>
      <c r="K3" s="99"/>
    </row>
    <row r="4" spans="2:12" ht="25.5">
      <c r="B4" s="101" t="s">
        <v>2</v>
      </c>
      <c r="C4" s="45">
        <v>104016</v>
      </c>
      <c r="D4" s="99"/>
      <c r="E4" s="99"/>
      <c r="F4" s="99"/>
      <c r="G4" s="99"/>
      <c r="H4" s="99"/>
      <c r="I4" s="99"/>
      <c r="J4" s="99"/>
      <c r="K4" s="99"/>
    </row>
    <row r="5" spans="2:12" ht="25.5">
      <c r="B5" s="101" t="s">
        <v>3</v>
      </c>
      <c r="C5" s="7" t="s">
        <v>53</v>
      </c>
      <c r="D5" s="99"/>
      <c r="E5" s="99"/>
      <c r="F5" s="99"/>
      <c r="G5" s="99"/>
      <c r="H5" s="99"/>
      <c r="I5" s="99"/>
      <c r="J5" s="99"/>
      <c r="K5" s="99"/>
    </row>
    <row r="6" spans="2:12">
      <c r="D6" s="99"/>
      <c r="E6" s="99"/>
      <c r="F6" s="99"/>
      <c r="G6" s="99"/>
      <c r="H6" s="99"/>
      <c r="I6" s="99"/>
      <c r="J6" s="99"/>
      <c r="K6" s="99"/>
    </row>
    <row r="7" spans="2:12">
      <c r="B7" s="97" t="s">
        <v>322</v>
      </c>
      <c r="D7" s="99"/>
      <c r="E7" s="99"/>
      <c r="F7" s="99"/>
      <c r="G7" s="99"/>
      <c r="H7" s="99"/>
      <c r="I7" s="99"/>
      <c r="J7" s="99"/>
      <c r="K7" s="99"/>
    </row>
    <row r="8" spans="2:12">
      <c r="D8" s="99"/>
      <c r="E8" s="99"/>
      <c r="F8" s="99"/>
      <c r="G8" s="99"/>
      <c r="H8" s="99"/>
      <c r="I8" s="99"/>
      <c r="J8" s="99"/>
      <c r="K8" s="99"/>
    </row>
    <row r="9" spans="2:12">
      <c r="B9" s="102" t="s">
        <v>323</v>
      </c>
      <c r="C9" s="102" t="s">
        <v>324</v>
      </c>
      <c r="D9" s="103"/>
      <c r="E9" s="103"/>
      <c r="F9" s="103"/>
      <c r="G9" s="103"/>
      <c r="H9" s="99"/>
      <c r="I9" s="99"/>
      <c r="J9" s="99"/>
      <c r="K9" s="99"/>
    </row>
    <row r="10" spans="2:12">
      <c r="B10" s="53">
        <v>1005</v>
      </c>
      <c r="C10" s="30" t="s">
        <v>325</v>
      </c>
      <c r="D10" s="104"/>
      <c r="E10" s="104"/>
      <c r="F10" s="104"/>
      <c r="G10" s="104"/>
      <c r="H10" s="99"/>
      <c r="I10" s="99"/>
      <c r="J10" s="99"/>
      <c r="K10" s="99"/>
    </row>
    <row r="11" spans="2:12">
      <c r="B11" s="53"/>
      <c r="C11" s="53"/>
      <c r="D11" s="104"/>
      <c r="E11" s="104"/>
      <c r="F11" s="104"/>
      <c r="G11" s="104"/>
      <c r="H11" s="99"/>
      <c r="I11" s="99"/>
      <c r="J11" s="99"/>
      <c r="K11" s="99"/>
    </row>
    <row r="12" spans="2:12">
      <c r="B12" s="97" t="s">
        <v>326</v>
      </c>
      <c r="C12" s="97"/>
      <c r="D12" s="105"/>
      <c r="E12" s="105"/>
      <c r="F12" s="105"/>
      <c r="G12" s="105"/>
      <c r="H12" s="99"/>
      <c r="I12" s="99"/>
      <c r="J12" s="99"/>
      <c r="K12" s="99"/>
    </row>
    <row r="13" spans="2:12">
      <c r="B13" s="106"/>
      <c r="C13" s="106"/>
      <c r="D13" s="107"/>
      <c r="E13" s="107"/>
      <c r="F13" s="107"/>
      <c r="G13" s="107"/>
      <c r="H13" s="107"/>
      <c r="I13" s="107"/>
      <c r="J13" s="107"/>
      <c r="K13" s="107"/>
      <c r="L13" s="108">
        <f>L15+L74+L156+L1578+L1774+L1839+L1898+L2184+L2252+L2380+L2455+L2768+L2805+L2942+L3002+L3114</f>
        <v>0</v>
      </c>
    </row>
    <row r="14" spans="2:12">
      <c r="B14" s="101" t="s">
        <v>327</v>
      </c>
      <c r="C14" s="53" t="s">
        <v>361</v>
      </c>
      <c r="D14" s="107"/>
      <c r="E14" s="107"/>
      <c r="F14" s="107"/>
      <c r="G14" s="107"/>
      <c r="H14" s="107"/>
      <c r="I14" s="107"/>
      <c r="J14" s="107"/>
      <c r="K14" s="107"/>
    </row>
    <row r="15" spans="2:12" ht="25.5">
      <c r="B15" s="101" t="s">
        <v>328</v>
      </c>
      <c r="C15" s="45">
        <v>104016</v>
      </c>
      <c r="D15" s="109"/>
      <c r="E15" s="109"/>
      <c r="F15" s="109"/>
      <c r="G15" s="109"/>
      <c r="H15" s="109"/>
      <c r="I15" s="109"/>
      <c r="J15" s="109"/>
      <c r="K15" s="109"/>
    </row>
    <row r="16" spans="2:12" ht="25.5">
      <c r="B16" s="101" t="s">
        <v>329</v>
      </c>
      <c r="C16" s="354" t="s">
        <v>1066</v>
      </c>
      <c r="D16" s="110"/>
      <c r="E16" s="110"/>
      <c r="F16" s="110"/>
      <c r="G16" s="110"/>
      <c r="H16" s="110"/>
      <c r="I16" s="110"/>
      <c r="J16" s="110"/>
      <c r="K16" s="110"/>
      <c r="L16" s="110">
        <f>L25+L38+L52+L66</f>
        <v>0</v>
      </c>
    </row>
    <row r="17" spans="1:12">
      <c r="B17" s="101" t="s">
        <v>330</v>
      </c>
      <c r="C17" s="111">
        <v>1005</v>
      </c>
      <c r="D17" s="499" t="s">
        <v>343</v>
      </c>
      <c r="E17" s="500"/>
      <c r="F17" s="500"/>
      <c r="G17" s="500"/>
      <c r="H17" s="500"/>
      <c r="I17" s="500"/>
      <c r="J17" s="500"/>
      <c r="K17" s="500"/>
      <c r="L17" s="507"/>
    </row>
    <row r="18" spans="1:12" ht="13.15" customHeight="1">
      <c r="B18" s="101" t="s">
        <v>331</v>
      </c>
      <c r="C18" s="353">
        <v>11001</v>
      </c>
      <c r="D18" s="529" t="s">
        <v>987</v>
      </c>
      <c r="E18" s="529" t="s">
        <v>988</v>
      </c>
      <c r="F18" s="530" t="s">
        <v>989</v>
      </c>
      <c r="G18" s="530" t="s">
        <v>990</v>
      </c>
      <c r="H18" s="530" t="s">
        <v>991</v>
      </c>
      <c r="I18" s="530" t="s">
        <v>992</v>
      </c>
      <c r="J18" s="529" t="s">
        <v>727</v>
      </c>
      <c r="K18" s="529" t="s">
        <v>993</v>
      </c>
      <c r="L18" s="529"/>
    </row>
    <row r="19" spans="1:12" ht="68.25" customHeight="1">
      <c r="B19" s="112" t="s">
        <v>332</v>
      </c>
      <c r="C19" s="31" t="str">
        <f>'Հավելված 3 մաս 2'!C20</f>
        <v xml:space="preserve">¼áÑí³Í` Ñ»ïÙ³Ñáõ "Ð³Û³ëï³ÝÇ ³½·³ÛÇÝ Ñ»ñáë" ÐÐ µ³ñÓñ³·áõÛÝ ÏáãáõÙ ëï³ó³Í Ï³Ù "Ø³ñï³Ï³Ý Ë³ã" ßù³Ýß³Ýáí å³ñ·¨³ïñí³Í ³ÝÓÇ ÁÝï³ÝÇùÇÝ å³ñ·¨³í×³ñÇ ïñ³Ù³¹ñÙ³Ý ³å³ÑáíáõÙ </v>
      </c>
      <c r="D19" s="502"/>
      <c r="E19" s="502"/>
      <c r="F19" s="505"/>
      <c r="G19" s="505"/>
      <c r="H19" s="505"/>
      <c r="I19" s="505"/>
      <c r="J19" s="502"/>
      <c r="K19" s="502"/>
      <c r="L19" s="502"/>
    </row>
    <row r="20" spans="1:12" ht="63.75">
      <c r="B20" s="112" t="s">
        <v>334</v>
      </c>
      <c r="C20" s="31" t="str">
        <f>'Հավելված 3 մաս 2'!C22</f>
        <v xml:space="preserve">¼áÑí³Í` Ñ»ïÙ³Ñáõ "Ð³Û³ëï³ÝÇ ³½·³ÛÇÝ Ñ»ñáë" ÐÐ µ³ñÓñ³·áõÛÝ ÏáãáõÙ ëï³ó³Í Ï³Ù "Ø³ñï³Ï³Ý Ë³ã" ßù³Ýß³Ýáí å³ñ·¨³ïñí³Í ³ÝÓÇ  ÁÝï³ÝÇùÇÝ å³ñ·¨³í×³ñÇ  í×³ñÙ³Ý Í³é³ÛáõÃÛáõÝÝ»ñÇ Ó»éùµ»ñáõÙ_x000D_
 </v>
      </c>
      <c r="D20" s="502"/>
      <c r="E20" s="502"/>
      <c r="F20" s="505"/>
      <c r="G20" s="505"/>
      <c r="H20" s="505"/>
      <c r="I20" s="505"/>
      <c r="J20" s="502"/>
      <c r="K20" s="502"/>
      <c r="L20" s="502"/>
    </row>
    <row r="21" spans="1:12">
      <c r="B21" s="112" t="s">
        <v>336</v>
      </c>
      <c r="C21" s="31" t="str">
        <f>'Հավելված 3 մաս 2'!C24</f>
        <v xml:space="preserve"> Ì³é³ÛáõÃÛáõÝÝ»ñÇ Ù³ïáõóáõÙ</v>
      </c>
      <c r="D21" s="502"/>
      <c r="E21" s="502"/>
      <c r="F21" s="505"/>
      <c r="G21" s="505"/>
      <c r="H21" s="505"/>
      <c r="I21" s="505"/>
      <c r="J21" s="502"/>
      <c r="K21" s="502"/>
      <c r="L21" s="502"/>
    </row>
    <row r="22" spans="1:12" ht="25.5">
      <c r="B22" s="112" t="s">
        <v>338</v>
      </c>
      <c r="C22" s="31" t="s">
        <v>339</v>
      </c>
      <c r="D22" s="502"/>
      <c r="E22" s="502"/>
      <c r="F22" s="505"/>
      <c r="G22" s="505"/>
      <c r="H22" s="505"/>
      <c r="I22" s="505"/>
      <c r="J22" s="502"/>
      <c r="K22" s="502"/>
      <c r="L22" s="502"/>
    </row>
    <row r="23" spans="1:12">
      <c r="B23" s="499" t="s">
        <v>340</v>
      </c>
      <c r="C23" s="507"/>
      <c r="D23" s="503"/>
      <c r="E23" s="503"/>
      <c r="F23" s="506"/>
      <c r="G23" s="506"/>
      <c r="H23" s="506"/>
      <c r="I23" s="506"/>
      <c r="J23" s="503"/>
      <c r="K23" s="503"/>
      <c r="L23" s="503"/>
    </row>
    <row r="24" spans="1:12">
      <c r="B24" s="512" t="s">
        <v>341</v>
      </c>
      <c r="C24" s="513"/>
      <c r="D24" s="113">
        <v>102</v>
      </c>
      <c r="E24" s="113">
        <v>103</v>
      </c>
      <c r="F24" s="113">
        <v>119</v>
      </c>
      <c r="G24" s="113">
        <v>119</v>
      </c>
      <c r="H24" s="114">
        <v>119</v>
      </c>
      <c r="I24" s="81">
        <v>119</v>
      </c>
      <c r="J24" s="114">
        <v>119</v>
      </c>
      <c r="K24" s="114">
        <v>119</v>
      </c>
      <c r="L24" s="114"/>
    </row>
    <row r="25" spans="1:12" ht="25.5">
      <c r="B25" s="115" t="s">
        <v>342</v>
      </c>
      <c r="C25" s="116"/>
      <c r="D25" s="117">
        <f>'Հավելված 3 մաս 2'!D19</f>
        <v>540.20000000000005</v>
      </c>
      <c r="E25" s="117">
        <f>'Հավելված 3 մաս 2'!E19</f>
        <v>598.9</v>
      </c>
      <c r="F25" s="117">
        <f>'Հավելված 3 մաս 2'!F19</f>
        <v>162.72499999999999</v>
      </c>
      <c r="G25" s="117">
        <f>'Հավելված 3 մաս 2'!G19</f>
        <v>325.45</v>
      </c>
      <c r="H25" s="117">
        <f>'Հավելված 3 մաս 2'!H19</f>
        <v>488.17499999999995</v>
      </c>
      <c r="I25" s="117">
        <f>'Հավելված 3 մաս 2'!I19</f>
        <v>650.9</v>
      </c>
      <c r="J25" s="117">
        <f>'Հավելված 3 մաս 2'!J19</f>
        <v>650.9</v>
      </c>
      <c r="K25" s="117">
        <f>'Հավելված 3 մաս 2'!K19</f>
        <v>650.9</v>
      </c>
      <c r="L25" s="118"/>
    </row>
    <row r="26" spans="1:12" s="120" customFormat="1" ht="14.25">
      <c r="A26" s="119"/>
    </row>
    <row r="27" spans="1:12">
      <c r="B27" s="101" t="s">
        <v>327</v>
      </c>
      <c r="C27" s="53" t="s">
        <v>361</v>
      </c>
      <c r="D27" s="100"/>
      <c r="E27" s="100"/>
      <c r="F27" s="100"/>
      <c r="G27" s="100"/>
      <c r="H27" s="100"/>
      <c r="I27" s="14"/>
      <c r="J27" s="100"/>
      <c r="K27" s="100"/>
      <c r="L27" s="100"/>
    </row>
    <row r="28" spans="1:12" ht="25.5">
      <c r="B28" s="101" t="s">
        <v>328</v>
      </c>
      <c r="C28" s="53">
        <v>104016</v>
      </c>
      <c r="D28" s="100"/>
      <c r="E28" s="100"/>
      <c r="F28" s="100"/>
      <c r="G28" s="100"/>
      <c r="H28" s="100"/>
      <c r="I28" s="14"/>
      <c r="J28" s="100"/>
      <c r="K28" s="100"/>
      <c r="L28" s="100"/>
    </row>
    <row r="29" spans="1:12" ht="25.5">
      <c r="B29" s="101" t="s">
        <v>329</v>
      </c>
      <c r="C29" s="53" t="s">
        <v>45</v>
      </c>
      <c r="D29" s="100"/>
      <c r="E29" s="100"/>
      <c r="F29" s="100"/>
      <c r="G29" s="100"/>
      <c r="H29" s="100"/>
      <c r="I29" s="14"/>
      <c r="J29" s="100"/>
      <c r="K29" s="100"/>
      <c r="L29" s="100"/>
    </row>
    <row r="30" spans="1:12">
      <c r="B30" s="101" t="s">
        <v>330</v>
      </c>
      <c r="C30" s="53" t="s">
        <v>42</v>
      </c>
      <c r="D30" s="499" t="s">
        <v>343</v>
      </c>
      <c r="E30" s="500"/>
      <c r="F30" s="500"/>
      <c r="G30" s="500"/>
      <c r="H30" s="500"/>
      <c r="I30" s="500"/>
      <c r="J30" s="500"/>
      <c r="K30" s="500"/>
      <c r="L30" s="507"/>
    </row>
    <row r="31" spans="1:12" ht="13.15" customHeight="1">
      <c r="B31" s="101" t="s">
        <v>331</v>
      </c>
      <c r="C31" s="45" t="s">
        <v>43</v>
      </c>
      <c r="D31" s="121" t="s">
        <v>987</v>
      </c>
      <c r="E31" s="121" t="s">
        <v>988</v>
      </c>
      <c r="F31" s="122" t="s">
        <v>989</v>
      </c>
      <c r="G31" s="122" t="s">
        <v>990</v>
      </c>
      <c r="H31" s="122" t="s">
        <v>991</v>
      </c>
      <c r="I31" s="123" t="s">
        <v>992</v>
      </c>
      <c r="J31" s="121" t="s">
        <v>727</v>
      </c>
      <c r="K31" s="121" t="s">
        <v>993</v>
      </c>
      <c r="L31" s="529"/>
    </row>
    <row r="32" spans="1:12" ht="63.75">
      <c r="B32" s="112" t="s">
        <v>332</v>
      </c>
      <c r="C32" s="31" t="str">
        <f>'Հավելված 3 մաս 2'!C26</f>
        <v xml:space="preserve"> ¼ÇÝÍ³é³ÛáÕÝ»ñÇÝ,  ÐØä Ù³ëÝ³ÏÇóÝ»ñÇÝ, ³ÛÉ å»ïáõÃÛáõÝÝ»ñáõÙ Ù³ñï³Ï³Ý ·áñÍáÕáõÃÛáõÝÝ»ñÇ Ù³ëÝ³ÏÇóÝ»ñÇÝ, ½áÑí³Í (Ù³Ñ³ó³Í) ½ÇÝÍ³é³ÛáÕÇ ÁÝï³ÝÇùÇ ³Ý¹³ÙÝ»ñÇÝ, ÁÝï³ÝÇùÝ»ñÇÝ ïñíáÕ å³ñ·¨³í×³ñÝ»ñ</v>
      </c>
      <c r="D32" s="123"/>
      <c r="E32" s="123"/>
      <c r="F32" s="124"/>
      <c r="G32" s="124"/>
      <c r="H32" s="124"/>
      <c r="I32" s="123"/>
      <c r="J32" s="123"/>
      <c r="K32" s="123"/>
      <c r="L32" s="502"/>
    </row>
    <row r="33" spans="1:12" ht="63.75">
      <c r="B33" s="112" t="s">
        <v>334</v>
      </c>
      <c r="C33" s="31" t="str">
        <f>'Հավելված 3 մաս 2'!C28</f>
        <v xml:space="preserve"> ¼ÇÝÍ³é³ÛáÕÝ»ñÇÝ,  ÐØä Ù³ëÝ³ÏÇóÝ»ñÇÝ, ³ÛÉ å»ïáõÃÛáõÝÝ»ñáõÙ Ù³ñï³Ï³Ý ·áñÍáÕáõÃÛáõÝÝ»ñÇ Ù³ëÝ³ÏÇóÝ»ñÇÝ, ½áÑí³Í (Ù³Ñ³ó³Í) ½ÇÝÍ³é³ÛáÕÇ ÁÝï³ÝÇùÇ ³Ý¹³ÙÝ»ñÇÝ, ÁÝï³ÝÇùÝ»ñÇÝ, å³ñ·¨³í×³ñÝ»ñÇ ïñ³Ù³¹ñáõÙ</v>
      </c>
      <c r="D33" s="123"/>
      <c r="E33" s="123"/>
      <c r="F33" s="124"/>
      <c r="G33" s="124"/>
      <c r="H33" s="124"/>
      <c r="I33" s="123"/>
      <c r="J33" s="123"/>
      <c r="K33" s="123"/>
      <c r="L33" s="502"/>
    </row>
    <row r="34" spans="1:12">
      <c r="B34" s="112" t="s">
        <v>336</v>
      </c>
      <c r="C34" s="53" t="str">
        <f>'Հավելված 3 մաս 2'!C30</f>
        <v xml:space="preserve"> îñ³Ýëý»ñïÝ»ñÇ ïñ³Ù³¹ñáõÙ</v>
      </c>
      <c r="D34" s="123"/>
      <c r="E34" s="123"/>
      <c r="F34" s="124"/>
      <c r="G34" s="124"/>
      <c r="H34" s="124"/>
      <c r="I34" s="123"/>
      <c r="J34" s="123"/>
      <c r="K34" s="123"/>
      <c r="L34" s="502"/>
    </row>
    <row r="35" spans="1:12" ht="12.75" customHeight="1">
      <c r="B35" s="499" t="s">
        <v>340</v>
      </c>
      <c r="C35" s="507"/>
      <c r="D35" s="123"/>
      <c r="E35" s="123"/>
      <c r="F35" s="124"/>
      <c r="G35" s="124"/>
      <c r="H35" s="124"/>
      <c r="I35" s="123"/>
      <c r="J35" s="123"/>
      <c r="K35" s="123"/>
      <c r="L35" s="502"/>
    </row>
    <row r="36" spans="1:12" s="99" customFormat="1" ht="12.75" customHeight="1">
      <c r="B36" s="514" t="s">
        <v>341</v>
      </c>
      <c r="C36" s="515"/>
      <c r="D36" s="7"/>
      <c r="E36" s="7"/>
      <c r="F36" s="7"/>
      <c r="G36" s="7"/>
      <c r="H36" s="7"/>
      <c r="I36" s="7"/>
      <c r="J36" s="7"/>
      <c r="K36" s="7"/>
      <c r="L36" s="503"/>
    </row>
    <row r="37" spans="1:12">
      <c r="B37" s="512" t="s">
        <v>350</v>
      </c>
      <c r="C37" s="513"/>
      <c r="D37" s="113">
        <v>1</v>
      </c>
      <c r="E37" s="113">
        <v>1</v>
      </c>
      <c r="F37" s="113">
        <v>1</v>
      </c>
      <c r="G37" s="113">
        <v>1</v>
      </c>
      <c r="H37" s="113">
        <v>1</v>
      </c>
      <c r="I37" s="125">
        <v>1</v>
      </c>
      <c r="J37" s="113">
        <v>1</v>
      </c>
      <c r="K37" s="113">
        <v>1</v>
      </c>
      <c r="L37" s="114"/>
    </row>
    <row r="38" spans="1:12">
      <c r="B38" s="522" t="s">
        <v>342</v>
      </c>
      <c r="C38" s="523"/>
      <c r="D38" s="126">
        <f>'Հավելված 3 մաս 2'!D25</f>
        <v>10593146.4</v>
      </c>
      <c r="E38" s="126">
        <f>'Հավելված 3 մաս 2'!E25</f>
        <v>10898295.6</v>
      </c>
      <c r="F38" s="126">
        <f>'Հավելված 3 մաս 2'!F25</f>
        <v>2750082</v>
      </c>
      <c r="G38" s="126">
        <f>'Հավելված 3 մաս 2'!G25</f>
        <v>5500164</v>
      </c>
      <c r="H38" s="126">
        <f>'Հավելված 3 մաս 2'!H25</f>
        <v>8250246</v>
      </c>
      <c r="I38" s="126">
        <f>'Հավելված 3 մաս 2'!I25</f>
        <v>11000328</v>
      </c>
      <c r="J38" s="126">
        <f>'Հավելված 3 մաս 2'!J25</f>
        <v>11000328</v>
      </c>
      <c r="K38" s="126">
        <f>'Հավելված 3 մաս 2'!K25</f>
        <v>11000328</v>
      </c>
      <c r="L38" s="113"/>
    </row>
    <row r="39" spans="1:12" s="120" customFormat="1" ht="14.25">
      <c r="A39" s="119"/>
    </row>
    <row r="40" spans="1:12">
      <c r="B40" s="101" t="s">
        <v>327</v>
      </c>
      <c r="C40" s="53" t="s">
        <v>361</v>
      </c>
      <c r="D40" s="544"/>
      <c r="E40" s="544"/>
      <c r="F40" s="544"/>
      <c r="G40" s="544"/>
      <c r="H40" s="544"/>
      <c r="I40" s="544"/>
      <c r="J40" s="544"/>
      <c r="K40" s="544"/>
      <c r="L40" s="544"/>
    </row>
    <row r="41" spans="1:12" ht="25.5">
      <c r="B41" s="101" t="s">
        <v>328</v>
      </c>
      <c r="C41" s="53">
        <v>104016</v>
      </c>
      <c r="D41" s="127"/>
      <c r="E41" s="127"/>
      <c r="F41" s="127"/>
      <c r="G41" s="127"/>
      <c r="H41" s="127"/>
      <c r="I41" s="128"/>
      <c r="J41" s="127"/>
      <c r="K41" s="127"/>
      <c r="L41" s="127"/>
    </row>
    <row r="42" spans="1:12" ht="25.5">
      <c r="B42" s="101" t="s">
        <v>329</v>
      </c>
      <c r="C42" s="53" t="s">
        <v>45</v>
      </c>
      <c r="D42" s="127"/>
      <c r="E42" s="127"/>
      <c r="F42" s="127"/>
      <c r="G42" s="127"/>
      <c r="H42" s="127"/>
      <c r="I42" s="128"/>
      <c r="J42" s="127"/>
      <c r="K42" s="127"/>
      <c r="L42" s="127"/>
    </row>
    <row r="43" spans="1:12">
      <c r="B43" s="101" t="s">
        <v>330</v>
      </c>
      <c r="C43" s="53">
        <v>1005</v>
      </c>
      <c r="D43" s="499" t="s">
        <v>343</v>
      </c>
      <c r="E43" s="500"/>
      <c r="F43" s="500"/>
      <c r="G43" s="500"/>
      <c r="H43" s="500"/>
      <c r="I43" s="500"/>
      <c r="J43" s="500"/>
      <c r="K43" s="500"/>
      <c r="L43" s="507"/>
    </row>
    <row r="44" spans="1:12" ht="13.15" customHeight="1">
      <c r="B44" s="101" t="s">
        <v>331</v>
      </c>
      <c r="C44" s="45">
        <v>12002</v>
      </c>
      <c r="D44" s="121" t="s">
        <v>987</v>
      </c>
      <c r="E44" s="121" t="s">
        <v>988</v>
      </c>
      <c r="F44" s="122" t="s">
        <v>989</v>
      </c>
      <c r="G44" s="122" t="s">
        <v>990</v>
      </c>
      <c r="H44" s="122" t="s">
        <v>991</v>
      </c>
      <c r="I44" s="123" t="s">
        <v>992</v>
      </c>
      <c r="J44" s="121" t="s">
        <v>727</v>
      </c>
      <c r="K44" s="121" t="s">
        <v>993</v>
      </c>
      <c r="L44" s="529"/>
    </row>
    <row r="45" spans="1:12">
      <c r="B45" s="112" t="s">
        <v>332</v>
      </c>
      <c r="C45" s="31" t="str">
        <f>'Հավելված 3 մաս 2'!C32</f>
        <v xml:space="preserve"> ì»ï»ñ³ÝÝ»ñÇ å³ïíáí×³ñÝ»ñ</v>
      </c>
      <c r="D45" s="123"/>
      <c r="E45" s="123"/>
      <c r="F45" s="124"/>
      <c r="G45" s="124"/>
      <c r="H45" s="124"/>
      <c r="I45" s="123"/>
      <c r="J45" s="123"/>
      <c r="K45" s="123"/>
      <c r="L45" s="502"/>
    </row>
    <row r="46" spans="1:12">
      <c r="B46" s="112" t="s">
        <v>334</v>
      </c>
      <c r="C46" s="53" t="str">
        <f>'Հավելված 3 մաս 2'!C34</f>
        <v xml:space="preserve"> ÐØä í»ï»ñ³ÝÝ»ñÇÝ å³ïíáí×³ñÇ ïñ³Ù³¹ñáõÙ</v>
      </c>
      <c r="D46" s="123"/>
      <c r="E46" s="123"/>
      <c r="F46" s="124"/>
      <c r="G46" s="124"/>
      <c r="H46" s="124"/>
      <c r="I46" s="123"/>
      <c r="J46" s="123"/>
      <c r="K46" s="123"/>
      <c r="L46" s="502"/>
    </row>
    <row r="47" spans="1:12">
      <c r="B47" s="112" t="s">
        <v>336</v>
      </c>
      <c r="C47" s="53" t="s">
        <v>349</v>
      </c>
      <c r="D47" s="123"/>
      <c r="E47" s="123"/>
      <c r="F47" s="124"/>
      <c r="G47" s="124"/>
      <c r="H47" s="124"/>
      <c r="I47" s="123"/>
      <c r="J47" s="123"/>
      <c r="K47" s="123"/>
      <c r="L47" s="502"/>
    </row>
    <row r="48" spans="1:12" ht="38.25">
      <c r="B48" s="101" t="s">
        <v>351</v>
      </c>
      <c r="C48" s="53" t="s">
        <v>352</v>
      </c>
      <c r="D48" s="123"/>
      <c r="E48" s="123"/>
      <c r="F48" s="124"/>
      <c r="G48" s="124"/>
      <c r="H48" s="124"/>
      <c r="I48" s="123"/>
      <c r="J48" s="123"/>
      <c r="K48" s="123"/>
      <c r="L48" s="502"/>
    </row>
    <row r="49" spans="1:12">
      <c r="B49" s="499" t="s">
        <v>340</v>
      </c>
      <c r="C49" s="507"/>
      <c r="D49" s="7"/>
      <c r="E49" s="7"/>
      <c r="F49" s="7"/>
      <c r="G49" s="7"/>
      <c r="H49" s="7"/>
      <c r="I49" s="7"/>
      <c r="J49" s="7"/>
      <c r="K49" s="7"/>
      <c r="L49" s="503"/>
    </row>
    <row r="50" spans="1:12">
      <c r="B50" s="512" t="s">
        <v>366</v>
      </c>
      <c r="C50" s="513"/>
      <c r="D50" s="129">
        <v>223</v>
      </c>
      <c r="E50" s="129">
        <v>166</v>
      </c>
      <c r="F50" s="129">
        <v>71</v>
      </c>
      <c r="G50" s="129">
        <v>71</v>
      </c>
      <c r="H50" s="129">
        <v>71</v>
      </c>
      <c r="I50" s="10">
        <v>71</v>
      </c>
      <c r="J50" s="129">
        <v>31</v>
      </c>
      <c r="K50" s="129">
        <v>26</v>
      </c>
      <c r="L50" s="114"/>
    </row>
    <row r="51" spans="1:12">
      <c r="B51" s="512" t="s">
        <v>367</v>
      </c>
      <c r="C51" s="513"/>
      <c r="D51" s="129">
        <v>1</v>
      </c>
      <c r="E51" s="129">
        <v>1</v>
      </c>
      <c r="F51" s="129">
        <v>1</v>
      </c>
      <c r="G51" s="129">
        <v>1</v>
      </c>
      <c r="H51" s="129">
        <v>1</v>
      </c>
      <c r="I51" s="10">
        <v>1</v>
      </c>
      <c r="J51" s="129">
        <v>1</v>
      </c>
      <c r="K51" s="129">
        <v>1</v>
      </c>
      <c r="L51" s="114"/>
    </row>
    <row r="52" spans="1:12">
      <c r="B52" s="522" t="s">
        <v>342</v>
      </c>
      <c r="C52" s="523"/>
      <c r="D52" s="130">
        <f>'Հավելված 3 մաս 2'!D31</f>
        <v>273450</v>
      </c>
      <c r="E52" s="130">
        <f>'Հավելված 3 մաս 2'!E31</f>
        <v>199200</v>
      </c>
      <c r="F52" s="130">
        <f>'Հավելված 3 մաս 2'!F31</f>
        <v>22152</v>
      </c>
      <c r="G52" s="130">
        <f>'Հավելված 3 մաս 2'!G31</f>
        <v>42600</v>
      </c>
      <c r="H52" s="130">
        <f>'Հավելված 3 մաս 2'!H31</f>
        <v>63900</v>
      </c>
      <c r="I52" s="130">
        <f>'Հավելված 3 մաս 2'!I31</f>
        <v>85200</v>
      </c>
      <c r="J52" s="130">
        <f>'Հավելված 3 մաս 2'!J31</f>
        <v>37200</v>
      </c>
      <c r="K52" s="130">
        <f>'Հավելված 3 մաս 2'!K31</f>
        <v>31200</v>
      </c>
      <c r="L52" s="114"/>
    </row>
    <row r="53" spans="1:12" s="120" customFormat="1" ht="14.25">
      <c r="A53" s="119"/>
    </row>
    <row r="54" spans="1:12">
      <c r="B54" s="101" t="s">
        <v>327</v>
      </c>
      <c r="C54" s="53" t="s">
        <v>361</v>
      </c>
      <c r="D54" s="544"/>
      <c r="E54" s="544"/>
      <c r="F54" s="544"/>
      <c r="G54" s="544"/>
      <c r="H54" s="544"/>
      <c r="I54" s="544"/>
      <c r="J54" s="544"/>
      <c r="K54" s="544"/>
      <c r="L54" s="544"/>
    </row>
    <row r="55" spans="1:12" ht="25.5">
      <c r="B55" s="101" t="s">
        <v>328</v>
      </c>
      <c r="C55" s="53">
        <v>104016</v>
      </c>
      <c r="D55" s="127"/>
      <c r="E55" s="127"/>
      <c r="F55" s="127"/>
      <c r="G55" s="127"/>
      <c r="H55" s="127"/>
      <c r="I55" s="128"/>
      <c r="J55" s="127"/>
      <c r="K55" s="127"/>
      <c r="L55" s="127"/>
    </row>
    <row r="56" spans="1:12" ht="25.5">
      <c r="B56" s="101" t="s">
        <v>329</v>
      </c>
      <c r="C56" s="53" t="s">
        <v>45</v>
      </c>
      <c r="D56" s="127"/>
      <c r="E56" s="127"/>
      <c r="F56" s="127"/>
      <c r="G56" s="127"/>
      <c r="H56" s="127"/>
      <c r="I56" s="128"/>
      <c r="J56" s="127"/>
      <c r="K56" s="127"/>
      <c r="L56" s="127"/>
    </row>
    <row r="57" spans="1:12">
      <c r="B57" s="101" t="s">
        <v>330</v>
      </c>
      <c r="C57" s="53">
        <v>1005</v>
      </c>
      <c r="D57" s="499" t="s">
        <v>343</v>
      </c>
      <c r="E57" s="500"/>
      <c r="F57" s="500"/>
      <c r="G57" s="500"/>
      <c r="H57" s="500"/>
      <c r="I57" s="500"/>
      <c r="J57" s="500"/>
      <c r="K57" s="500"/>
      <c r="L57" s="507"/>
    </row>
    <row r="58" spans="1:12" ht="13.15" customHeight="1">
      <c r="B58" s="101" t="s">
        <v>331</v>
      </c>
      <c r="C58" s="45">
        <v>12003</v>
      </c>
      <c r="D58" s="121" t="s">
        <v>987</v>
      </c>
      <c r="E58" s="121" t="s">
        <v>988</v>
      </c>
      <c r="F58" s="122" t="s">
        <v>989</v>
      </c>
      <c r="G58" s="122" t="s">
        <v>990</v>
      </c>
      <c r="H58" s="122" t="s">
        <v>991</v>
      </c>
      <c r="I58" s="123" t="s">
        <v>992</v>
      </c>
      <c r="J58" s="121" t="s">
        <v>727</v>
      </c>
      <c r="K58" s="121" t="s">
        <v>993</v>
      </c>
      <c r="L58" s="529"/>
    </row>
    <row r="59" spans="1:12" ht="51">
      <c r="B59" s="112" t="s">
        <v>332</v>
      </c>
      <c r="C59" s="31" t="str">
        <f>'Հավելված 3 մաս 2'!C38</f>
        <v xml:space="preserve"> ¼áÑí³Í՛ Ñ»ïÙ³Ñáõ  "Ð³Û³ëï³ÝÇ ³½·³ÛÇÝ Ñ»ñáë" ÐÐ µ³ñÓñ³·áõÛÝ ÏáãáõÙ ëï³ó³Í Ï³Ù"Ø³ñï³Ï³Ý Ë³ã" ßù³Ýß³Ýáí å³ñ·¨³ïñí³Í ³ÝÓÇ ÁÝï³ÝÇùÇÝ ïñíáÕ å³ñ·¨³í×³ñ</v>
      </c>
      <c r="D59" s="123"/>
      <c r="E59" s="123"/>
      <c r="F59" s="124"/>
      <c r="G59" s="124"/>
      <c r="H59" s="124"/>
      <c r="I59" s="123"/>
      <c r="J59" s="123"/>
      <c r="K59" s="123"/>
      <c r="L59" s="502"/>
    </row>
    <row r="60" spans="1:12" ht="38.25">
      <c r="B60" s="112" t="s">
        <v>334</v>
      </c>
      <c r="C60" s="53" t="str">
        <f>'Հավելված 3 մաս 2'!C40</f>
        <v xml:space="preserve"> ¼áÑí³Í՛ Ñ»ïÙ³Ñáõ "Ð³Û³ëï³ÝÇ ³½·³ÛÇÝ Ñ»ñáë" ÐÐ µ³ñÓñ³·áõÛÝ ÏáãáõÙ ëï³ó³Í Ï³Ù "Ø³ñï³Ï³Ý Ë³ã" ßù³Ýß³Ýáí å³ñ·¨³ïñí³Í ³ÝÓÇ ÁÝï³ÝÇùÇÝ _x000D_</v>
      </c>
      <c r="D60" s="123"/>
      <c r="E60" s="123"/>
      <c r="F60" s="124"/>
      <c r="G60" s="124"/>
      <c r="H60" s="124"/>
      <c r="I60" s="123"/>
      <c r="J60" s="123"/>
      <c r="K60" s="123"/>
      <c r="L60" s="502"/>
    </row>
    <row r="61" spans="1:12">
      <c r="B61" s="112" t="s">
        <v>336</v>
      </c>
      <c r="C61" s="53" t="str">
        <f>'Հավելված 3 մաս 2'!C42</f>
        <v xml:space="preserve"> îñ³Ýëý»ñïÝ»ñÇ ïñ³Ù³¹ñáõÙ</v>
      </c>
      <c r="D61" s="123"/>
      <c r="E61" s="123"/>
      <c r="F61" s="124"/>
      <c r="G61" s="124"/>
      <c r="H61" s="124"/>
      <c r="I61" s="123"/>
      <c r="J61" s="123"/>
      <c r="K61" s="123"/>
      <c r="L61" s="502"/>
    </row>
    <row r="62" spans="1:12" ht="38.25">
      <c r="B62" s="101" t="s">
        <v>351</v>
      </c>
      <c r="C62" s="53" t="s">
        <v>353</v>
      </c>
      <c r="D62" s="123"/>
      <c r="E62" s="123"/>
      <c r="F62" s="124"/>
      <c r="G62" s="124"/>
      <c r="H62" s="124"/>
      <c r="I62" s="123"/>
      <c r="J62" s="123"/>
      <c r="K62" s="123"/>
      <c r="L62" s="502"/>
    </row>
    <row r="63" spans="1:12">
      <c r="B63" s="549" t="s">
        <v>340</v>
      </c>
      <c r="C63" s="550"/>
      <c r="D63" s="7"/>
      <c r="E63" s="7"/>
      <c r="F63" s="7"/>
      <c r="G63" s="7"/>
      <c r="H63" s="7"/>
      <c r="I63" s="7"/>
      <c r="J63" s="7"/>
      <c r="K63" s="7"/>
      <c r="L63" s="503"/>
    </row>
    <row r="64" spans="1:12">
      <c r="B64" s="512" t="s">
        <v>341</v>
      </c>
      <c r="C64" s="513"/>
      <c r="D64" s="113">
        <v>102</v>
      </c>
      <c r="E64" s="113">
        <v>103</v>
      </c>
      <c r="F64" s="113">
        <v>119</v>
      </c>
      <c r="G64" s="113">
        <v>119</v>
      </c>
      <c r="H64" s="114">
        <v>119</v>
      </c>
      <c r="I64" s="81">
        <v>119</v>
      </c>
      <c r="J64" s="114">
        <v>119</v>
      </c>
      <c r="K64" s="114">
        <v>119</v>
      </c>
      <c r="L64" s="114"/>
    </row>
    <row r="65" spans="1:12">
      <c r="B65" s="512" t="s">
        <v>367</v>
      </c>
      <c r="C65" s="513"/>
      <c r="D65" s="113">
        <v>1</v>
      </c>
      <c r="E65" s="113">
        <v>1</v>
      </c>
      <c r="F65" s="113">
        <v>1</v>
      </c>
      <c r="G65" s="113">
        <v>1</v>
      </c>
      <c r="H65" s="114">
        <v>1</v>
      </c>
      <c r="I65" s="81">
        <v>1</v>
      </c>
      <c r="J65" s="114">
        <v>1</v>
      </c>
      <c r="K65" s="114">
        <v>1</v>
      </c>
      <c r="L65" s="114"/>
    </row>
    <row r="66" spans="1:12">
      <c r="B66" s="522" t="s">
        <v>342</v>
      </c>
      <c r="C66" s="523"/>
      <c r="D66" s="131">
        <f>'Հավելված 3 մաս 2'!D37</f>
        <v>160838</v>
      </c>
      <c r="E66" s="131">
        <f>'Հավելված 3 մաս 2'!E37</f>
        <v>163200</v>
      </c>
      <c r="F66" s="131">
        <f>'Հավելված 3 մաս 2'!F37</f>
        <v>50388</v>
      </c>
      <c r="G66" s="131">
        <f>'Հավելված 3 մաս 2'!G37</f>
        <v>96900</v>
      </c>
      <c r="H66" s="131">
        <f>'Հավելված 3 մաս 2'!H37</f>
        <v>145350</v>
      </c>
      <c r="I66" s="131">
        <f>'Հավելված 3 մաս 2'!I37</f>
        <v>193800</v>
      </c>
      <c r="J66" s="131">
        <f>'Հավելված 3 մաս 2'!J37</f>
        <v>193800</v>
      </c>
      <c r="K66" s="131">
        <f>'Հավելված 3 մաս 2'!K37</f>
        <v>193800</v>
      </c>
      <c r="L66" s="114"/>
    </row>
    <row r="67" spans="1:12" s="120" customFormat="1" ht="14.25">
      <c r="A67" s="119"/>
    </row>
    <row r="68" spans="1:12">
      <c r="B68" s="132" t="s">
        <v>368</v>
      </c>
      <c r="C68" s="133" t="s">
        <v>369</v>
      </c>
      <c r="D68" s="134"/>
      <c r="E68" s="134"/>
      <c r="F68" s="134"/>
      <c r="G68" s="135"/>
      <c r="H68" s="114"/>
      <c r="I68" s="81"/>
      <c r="J68" s="114"/>
      <c r="K68" s="114"/>
      <c r="L68" s="114"/>
    </row>
    <row r="69" spans="1:12">
      <c r="B69" s="136">
        <v>1011</v>
      </c>
      <c r="C69" s="137" t="s">
        <v>370</v>
      </c>
      <c r="D69" s="138"/>
      <c r="E69" s="138"/>
      <c r="F69" s="138"/>
      <c r="G69" s="139"/>
      <c r="H69" s="114"/>
      <c r="I69" s="81"/>
      <c r="J69" s="114"/>
      <c r="K69" s="114"/>
      <c r="L69" s="114"/>
    </row>
    <row r="70" spans="1:12" s="120" customFormat="1" ht="14.25">
      <c r="A70" s="119"/>
    </row>
    <row r="71" spans="1:12">
      <c r="B71" s="551" t="s">
        <v>371</v>
      </c>
      <c r="C71" s="552"/>
      <c r="D71" s="552"/>
      <c r="E71" s="552"/>
      <c r="F71" s="552"/>
      <c r="G71" s="553"/>
      <c r="H71" s="114"/>
      <c r="I71" s="81"/>
      <c r="J71" s="114"/>
      <c r="K71" s="114"/>
      <c r="L71" s="114"/>
    </row>
    <row r="72" spans="1:12" s="120" customFormat="1" ht="14.25">
      <c r="A72" s="119"/>
    </row>
    <row r="73" spans="1:12">
      <c r="B73" s="101" t="s">
        <v>327</v>
      </c>
      <c r="C73" s="53" t="s">
        <v>361</v>
      </c>
      <c r="D73" s="140"/>
      <c r="E73" s="140"/>
      <c r="F73" s="140"/>
      <c r="G73" s="140"/>
      <c r="H73" s="140"/>
      <c r="I73" s="141"/>
      <c r="J73" s="140"/>
      <c r="K73" s="140"/>
      <c r="L73" s="140"/>
    </row>
    <row r="74" spans="1:12" ht="25.5">
      <c r="B74" s="101" t="s">
        <v>328</v>
      </c>
      <c r="C74" s="45">
        <v>104016</v>
      </c>
      <c r="D74" s="140"/>
      <c r="E74" s="140"/>
      <c r="F74" s="140"/>
      <c r="G74" s="140"/>
      <c r="H74" s="140"/>
      <c r="I74" s="140"/>
      <c r="J74" s="140"/>
      <c r="K74" s="140"/>
    </row>
    <row r="75" spans="1:12" ht="25.5">
      <c r="B75" s="101" t="s">
        <v>329</v>
      </c>
      <c r="C75" s="354" t="s">
        <v>1066</v>
      </c>
      <c r="D75" s="140"/>
      <c r="E75" s="140"/>
      <c r="F75" s="140"/>
      <c r="G75" s="140"/>
      <c r="H75" s="140"/>
      <c r="I75" s="141"/>
      <c r="J75" s="140"/>
      <c r="K75" s="140"/>
      <c r="L75" s="140"/>
    </row>
    <row r="76" spans="1:12">
      <c r="B76" s="101" t="s">
        <v>330</v>
      </c>
      <c r="C76" s="53">
        <v>1011</v>
      </c>
      <c r="D76" s="499" t="s">
        <v>343</v>
      </c>
      <c r="E76" s="500"/>
      <c r="F76" s="500"/>
      <c r="G76" s="500"/>
      <c r="H76" s="500"/>
      <c r="I76" s="500"/>
      <c r="J76" s="500"/>
      <c r="K76" s="500"/>
      <c r="L76" s="507"/>
    </row>
    <row r="77" spans="1:12" ht="13.15" customHeight="1">
      <c r="B77" s="101" t="s">
        <v>331</v>
      </c>
      <c r="C77" s="353">
        <v>11001</v>
      </c>
      <c r="D77" s="121" t="s">
        <v>987</v>
      </c>
      <c r="E77" s="121" t="s">
        <v>988</v>
      </c>
      <c r="F77" s="122" t="s">
        <v>989</v>
      </c>
      <c r="G77" s="122" t="s">
        <v>990</v>
      </c>
      <c r="H77" s="122" t="s">
        <v>991</v>
      </c>
      <c r="I77" s="123" t="s">
        <v>992</v>
      </c>
      <c r="J77" s="121" t="s">
        <v>727</v>
      </c>
      <c r="K77" s="121" t="s">
        <v>993</v>
      </c>
      <c r="L77" s="529"/>
    </row>
    <row r="78" spans="1:12" ht="25.5">
      <c r="B78" s="101" t="s">
        <v>332</v>
      </c>
      <c r="C78" s="53" t="str">
        <f>'Հավելված 3 մաս 2'!C53</f>
        <v xml:space="preserve"> ÀÝï³ÝÇùÇ Ï»Ýë³Ù³Ï³ñ¹³ÏÇ µ³ñÓñ³óÙ³ÝÝ áõÕÕí³Í Ýå³ëïÝ»ñÇ Çñ³Ï³Ý³óÙ³Ý ³å³ÑáíáõÙ</v>
      </c>
      <c r="D78" s="123"/>
      <c r="E78" s="123"/>
      <c r="F78" s="124"/>
      <c r="G78" s="124"/>
      <c r="H78" s="124"/>
      <c r="I78" s="123"/>
      <c r="J78" s="123"/>
      <c r="K78" s="123"/>
      <c r="L78" s="502"/>
    </row>
    <row r="79" spans="1:12" ht="63.75">
      <c r="B79" s="101" t="s">
        <v>334</v>
      </c>
      <c r="C79" s="53" t="str">
        <f>'Հավելված 3 մաս 2'!C55</f>
        <v xml:space="preserve"> ÀÝï³ÝÇùÝ»ñÇ ³Ý³å³ÑáíáõÃÛ³Ý ·Ý³Ñ³ïÙ³Ý Ñ³Ù³Ï³ñ·áõÙ Ñ³ßí³éí³Í՝ ÁÝ¹·ñÏí³Í ³Ý³å³Ñáí ×³Ý³ãí³Í ÁÝï³ÝÇùÝ»ñÇÝ Ýå³ëïÇ՝ ëáóÇ³É³Ï³Ý Ýå³ëïÇ ¨ Ññ³ï³å û·ÝáõÃÛ³Ý í×³ñÙ³Ý Í³é³ÛáõÃÛáõÝÝ»ñÇ Ó»éùµ»ñáõÙ</v>
      </c>
      <c r="D79" s="123"/>
      <c r="E79" s="123"/>
      <c r="F79" s="124"/>
      <c r="G79" s="124"/>
      <c r="H79" s="124"/>
      <c r="I79" s="123"/>
      <c r="J79" s="123"/>
      <c r="K79" s="123"/>
      <c r="L79" s="502"/>
    </row>
    <row r="80" spans="1:12">
      <c r="B80" s="101" t="s">
        <v>336</v>
      </c>
      <c r="C80" s="53" t="str">
        <f>'Հավելված 3 մաս 2'!C57</f>
        <v xml:space="preserve"> Ì³é³ÛáõÃÛáõÝÝ»ñÇ Ù³ïáõóáõÙ</v>
      </c>
      <c r="D80" s="123"/>
      <c r="E80" s="123"/>
      <c r="F80" s="124"/>
      <c r="G80" s="124"/>
      <c r="H80" s="124"/>
      <c r="I80" s="123"/>
      <c r="J80" s="123"/>
      <c r="K80" s="123"/>
      <c r="L80" s="502"/>
    </row>
    <row r="81" spans="1:12" ht="25.5">
      <c r="B81" s="101" t="s">
        <v>354</v>
      </c>
      <c r="C81" s="31" t="s">
        <v>399</v>
      </c>
      <c r="D81" s="123"/>
      <c r="E81" s="123"/>
      <c r="F81" s="124"/>
      <c r="G81" s="124"/>
      <c r="H81" s="124"/>
      <c r="I81" s="123"/>
      <c r="J81" s="123"/>
      <c r="K81" s="123"/>
      <c r="L81" s="502"/>
    </row>
    <row r="82" spans="1:12">
      <c r="B82" s="142" t="s">
        <v>340</v>
      </c>
      <c r="C82" s="143"/>
      <c r="D82" s="7"/>
      <c r="E82" s="7"/>
      <c r="F82" s="7"/>
      <c r="G82" s="7"/>
      <c r="H82" s="7"/>
      <c r="I82" s="7"/>
      <c r="J82" s="7"/>
      <c r="K82" s="7"/>
      <c r="L82" s="503"/>
    </row>
    <row r="83" spans="1:12">
      <c r="B83" s="512" t="s">
        <v>372</v>
      </c>
      <c r="C83" s="513"/>
      <c r="D83" s="144">
        <v>86757</v>
      </c>
      <c r="E83" s="144">
        <v>97216</v>
      </c>
      <c r="F83" s="144">
        <v>97216</v>
      </c>
      <c r="G83" s="144">
        <v>97216</v>
      </c>
      <c r="H83" s="145">
        <v>97216</v>
      </c>
      <c r="I83" s="146">
        <v>97216</v>
      </c>
      <c r="J83" s="145">
        <v>97216</v>
      </c>
      <c r="K83" s="145">
        <v>97216</v>
      </c>
      <c r="L83" s="145"/>
    </row>
    <row r="84" spans="1:12" ht="25.5">
      <c r="B84" s="115" t="s">
        <v>342</v>
      </c>
      <c r="C84" s="116"/>
      <c r="D84" s="147">
        <f>'Հավելված 3 մաս 2'!D52</f>
        <v>306119.5</v>
      </c>
      <c r="E84" s="147">
        <f>'Հավելված 3 մաս 2'!E52</f>
        <v>366814.4</v>
      </c>
      <c r="F84" s="147">
        <f>'Հավելված 3 մաս 2'!F52</f>
        <v>76656.66</v>
      </c>
      <c r="G84" s="147">
        <f>'Հավելված 3 մաս 2'!G52</f>
        <v>153313.32</v>
      </c>
      <c r="H84" s="147">
        <f>'Հավելված 3 մաս 2'!H52</f>
        <v>229969.98</v>
      </c>
      <c r="I84" s="147">
        <f>'Հավելված 3 մաս 2'!I52</f>
        <v>306626.64</v>
      </c>
      <c r="J84" s="147">
        <f>'Հավելված 3 մաս 2'!J52</f>
        <v>306626.64</v>
      </c>
      <c r="K84" s="147">
        <f>'Հավելված 3 մաս 2'!K52</f>
        <v>306626.64</v>
      </c>
      <c r="L84" s="145"/>
    </row>
    <row r="85" spans="1:12" s="120" customFormat="1" ht="14.25">
      <c r="A85" s="119"/>
    </row>
    <row r="86" spans="1:12">
      <c r="B86" s="101" t="s">
        <v>327</v>
      </c>
      <c r="C86" s="53" t="s">
        <v>361</v>
      </c>
      <c r="D86" s="545"/>
      <c r="E86" s="546"/>
      <c r="F86" s="546"/>
      <c r="G86" s="546"/>
      <c r="H86" s="546"/>
      <c r="I86" s="546"/>
      <c r="J86" s="546"/>
    </row>
    <row r="87" spans="1:12" ht="25.5">
      <c r="B87" s="101" t="s">
        <v>328</v>
      </c>
      <c r="C87" s="45">
        <v>104016</v>
      </c>
      <c r="D87" s="547"/>
      <c r="E87" s="548"/>
      <c r="F87" s="548"/>
      <c r="G87" s="548"/>
      <c r="H87" s="548"/>
      <c r="I87" s="548"/>
      <c r="J87" s="548"/>
    </row>
    <row r="88" spans="1:12">
      <c r="B88" s="101" t="s">
        <v>329</v>
      </c>
      <c r="C88" s="53" t="s">
        <v>356</v>
      </c>
      <c r="D88" s="106"/>
      <c r="E88" s="106"/>
      <c r="F88" s="106"/>
      <c r="G88" s="106"/>
    </row>
    <row r="89" spans="1:12">
      <c r="B89" s="101" t="s">
        <v>330</v>
      </c>
      <c r="C89" s="53">
        <v>1011</v>
      </c>
      <c r="D89" s="499" t="s">
        <v>343</v>
      </c>
      <c r="E89" s="500"/>
      <c r="F89" s="500"/>
      <c r="G89" s="500"/>
      <c r="H89" s="500"/>
      <c r="I89" s="500"/>
      <c r="J89" s="500"/>
      <c r="K89" s="500"/>
      <c r="L89" s="507"/>
    </row>
    <row r="90" spans="1:12" ht="13.15" customHeight="1">
      <c r="B90" s="101" t="s">
        <v>331</v>
      </c>
      <c r="C90" s="31">
        <v>11002</v>
      </c>
      <c r="D90" s="121" t="s">
        <v>987</v>
      </c>
      <c r="E90" s="121" t="s">
        <v>988</v>
      </c>
      <c r="F90" s="122" t="s">
        <v>989</v>
      </c>
      <c r="G90" s="122" t="s">
        <v>990</v>
      </c>
      <c r="H90" s="122" t="s">
        <v>991</v>
      </c>
      <c r="I90" s="123" t="s">
        <v>992</v>
      </c>
      <c r="J90" s="121" t="s">
        <v>727</v>
      </c>
      <c r="K90" s="121" t="s">
        <v>993</v>
      </c>
      <c r="L90" s="529"/>
    </row>
    <row r="91" spans="1:12" ht="51">
      <c r="B91" s="101" t="s">
        <v>332</v>
      </c>
      <c r="C91" s="53" t="str">
        <f>'Հավելված 3 մաս 2'!C59</f>
        <v xml:space="preserve"> Ð³Ù³ÛÝù³ÛÇÝ »ÝÃ³Ï³ÛáõÃÛ³Ý ëáóÇ³É³Ï³Ý Í³é³ÛáõÃÛáõÝÝ»ñÇ ÏáÕÙÇó ëáóÇ³É³Ï³Ý ³ç³ÏóáõÃÛ³Ý ù³Õ³ù³Ï³ÝáõÃÛ³Ý Çñ³Ï³Ý³óÙ³Ý ³å³ÑáíáõÙ (ï»Õ³÷áËí»É ¿ 1117,11005 )</v>
      </c>
      <c r="D91" s="123"/>
      <c r="E91" s="123"/>
      <c r="F91" s="124"/>
      <c r="G91" s="124"/>
      <c r="H91" s="124"/>
      <c r="I91" s="123"/>
      <c r="J91" s="123"/>
      <c r="K91" s="123"/>
      <c r="L91" s="502"/>
    </row>
    <row r="92" spans="1:12" ht="38.25">
      <c r="B92" s="101" t="s">
        <v>334</v>
      </c>
      <c r="C92" s="53" t="str">
        <f>'Հավելված 3 մաս 2'!C61</f>
        <v xml:space="preserve"> Ð³Ù³ÛÝù³ÛÇÝ »ÝÃ³Ï³ÛáõÃÛ³Ý ëáóÇ³É³Ï³Ý Í³é³ÛáõÃÛáõÝÝ»ñÇ ÏáÕÙÇó ëáóÇ³É³Ï³Ý ³ç³ÏóáõÃÛ³Ý ù³Õ³ù³Ï³ÝáõÃÛ³Ý Çñ³Ï³Ý³óÙ³Ý ³å³ÑáíáõÙ</v>
      </c>
      <c r="D92" s="123"/>
      <c r="E92" s="123"/>
      <c r="F92" s="124"/>
      <c r="G92" s="124"/>
      <c r="H92" s="124"/>
      <c r="I92" s="123"/>
      <c r="J92" s="123"/>
      <c r="K92" s="123"/>
      <c r="L92" s="502"/>
    </row>
    <row r="93" spans="1:12">
      <c r="B93" s="101" t="s">
        <v>336</v>
      </c>
      <c r="C93" s="53" t="str">
        <f>'Հավելված 3 մաս 2'!C63</f>
        <v xml:space="preserve"> Ì³é³ÛáõÃÛáõÝÝ»ñÇ Ù³ïáõóáõÙ</v>
      </c>
      <c r="D93" s="123"/>
      <c r="E93" s="123"/>
      <c r="F93" s="124"/>
      <c r="G93" s="124"/>
      <c r="H93" s="124"/>
      <c r="I93" s="123"/>
      <c r="J93" s="123"/>
      <c r="K93" s="123"/>
      <c r="L93" s="502"/>
    </row>
    <row r="94" spans="1:12" ht="25.5">
      <c r="B94" s="101" t="s">
        <v>338</v>
      </c>
      <c r="C94" s="31" t="s">
        <v>357</v>
      </c>
      <c r="D94" s="123"/>
      <c r="E94" s="123"/>
      <c r="F94" s="124"/>
      <c r="G94" s="124"/>
      <c r="H94" s="124"/>
      <c r="I94" s="123"/>
      <c r="J94" s="123"/>
      <c r="K94" s="123"/>
      <c r="L94" s="502"/>
    </row>
    <row r="95" spans="1:12">
      <c r="B95" s="499" t="s">
        <v>340</v>
      </c>
      <c r="C95" s="507"/>
      <c r="D95" s="7"/>
      <c r="E95" s="7"/>
      <c r="F95" s="7"/>
      <c r="G95" s="7"/>
      <c r="H95" s="7"/>
      <c r="I95" s="7"/>
      <c r="J95" s="7"/>
      <c r="K95" s="7"/>
      <c r="L95" s="503"/>
    </row>
    <row r="96" spans="1:12" ht="16.149999999999999" customHeight="1">
      <c r="B96" s="560"/>
      <c r="C96" s="561"/>
      <c r="D96" s="148"/>
      <c r="E96" s="148"/>
      <c r="F96" s="113"/>
      <c r="G96" s="113"/>
      <c r="H96" s="114"/>
      <c r="I96" s="81"/>
      <c r="J96" s="114"/>
      <c r="K96" s="114"/>
      <c r="L96" s="114"/>
    </row>
    <row r="97" spans="1:12" ht="13.15" customHeight="1">
      <c r="B97" s="115"/>
      <c r="C97" s="116"/>
      <c r="D97" s="147">
        <f>'Հավելված 3 մաս 2'!D58</f>
        <v>504140.79999999999</v>
      </c>
      <c r="E97" s="147">
        <f>'Հավելված 3 մաս 2'!E58</f>
        <v>504261.9</v>
      </c>
      <c r="F97" s="147">
        <f>'Հավելված 3 մաս 2'!F58</f>
        <v>0</v>
      </c>
      <c r="G97" s="147">
        <f>'Հավելված 3 մաս 2'!G58</f>
        <v>0</v>
      </c>
      <c r="H97" s="147">
        <f>'Հավելված 3 մաս 2'!H58</f>
        <v>0</v>
      </c>
      <c r="I97" s="147">
        <f>'Հավելված 3 մաս 2'!I58</f>
        <v>0</v>
      </c>
      <c r="J97" s="147">
        <f>'Հավելված 3 մաս 2'!J58</f>
        <v>0</v>
      </c>
      <c r="K97" s="147">
        <f>'Հավելված 3 մաս 2'!K58</f>
        <v>0</v>
      </c>
      <c r="L97" s="114"/>
    </row>
    <row r="98" spans="1:12" s="120" customFormat="1" ht="14.25">
      <c r="A98" s="119"/>
    </row>
    <row r="99" spans="1:12">
      <c r="B99" s="101" t="s">
        <v>327</v>
      </c>
      <c r="C99" s="53" t="s">
        <v>361</v>
      </c>
      <c r="D99" s="545"/>
      <c r="E99" s="546"/>
      <c r="F99" s="546"/>
      <c r="G99" s="546"/>
      <c r="H99" s="546"/>
      <c r="I99" s="546"/>
      <c r="J99" s="546"/>
    </row>
    <row r="100" spans="1:12" ht="25.5">
      <c r="B100" s="101" t="s">
        <v>328</v>
      </c>
      <c r="C100" s="45">
        <v>104016</v>
      </c>
      <c r="D100" s="547"/>
      <c r="E100" s="548"/>
      <c r="F100" s="548"/>
      <c r="G100" s="548"/>
      <c r="H100" s="548"/>
      <c r="I100" s="548"/>
      <c r="J100" s="548"/>
    </row>
    <row r="101" spans="1:12">
      <c r="B101" s="101" t="s">
        <v>329</v>
      </c>
      <c r="C101" s="53" t="s">
        <v>356</v>
      </c>
      <c r="D101" s="106"/>
      <c r="E101" s="106"/>
      <c r="F101" s="106"/>
      <c r="G101" s="106"/>
    </row>
    <row r="102" spans="1:12">
      <c r="B102" s="101" t="s">
        <v>330</v>
      </c>
      <c r="C102" s="53">
        <v>1011</v>
      </c>
      <c r="D102" s="499" t="s">
        <v>343</v>
      </c>
      <c r="E102" s="500"/>
      <c r="F102" s="500"/>
      <c r="G102" s="500"/>
      <c r="H102" s="500"/>
      <c r="I102" s="500"/>
      <c r="J102" s="500"/>
      <c r="K102" s="500"/>
      <c r="L102" s="507"/>
    </row>
    <row r="103" spans="1:12" ht="13.15" customHeight="1">
      <c r="B103" s="101" t="s">
        <v>331</v>
      </c>
      <c r="C103" s="455">
        <v>11003</v>
      </c>
      <c r="D103" s="121" t="s">
        <v>987</v>
      </c>
      <c r="E103" s="121" t="s">
        <v>988</v>
      </c>
      <c r="F103" s="122" t="s">
        <v>989</v>
      </c>
      <c r="G103" s="122" t="s">
        <v>990</v>
      </c>
      <c r="H103" s="122" t="s">
        <v>991</v>
      </c>
      <c r="I103" s="123" t="s">
        <v>992</v>
      </c>
      <c r="J103" s="121" t="s">
        <v>727</v>
      </c>
      <c r="K103" s="121" t="s">
        <v>993</v>
      </c>
      <c r="L103" s="529"/>
    </row>
    <row r="104" spans="1:12" ht="25.5">
      <c r="B104" s="101" t="s">
        <v>332</v>
      </c>
      <c r="C104" s="354" t="s">
        <v>851</v>
      </c>
      <c r="D104" s="123"/>
      <c r="E104" s="123"/>
      <c r="F104" s="124"/>
      <c r="G104" s="124"/>
      <c r="H104" s="124"/>
      <c r="I104" s="123"/>
      <c r="J104" s="123"/>
      <c r="K104" s="123"/>
      <c r="L104" s="502"/>
    </row>
    <row r="105" spans="1:12" ht="76.5">
      <c r="B105" s="101" t="s">
        <v>334</v>
      </c>
      <c r="C105" s="53" t="str">
        <f>'Հավելված 3 մաս 2'!C67</f>
        <v xml:space="preserve"> ÀÝï³ÝÇùÇ, ¹ñ³ Ûáõñ³ù³ÝãÛáõñ ³Ý¹³ÙÇ, ëáóÇ³É³Ï³Ý ·Ý³Ñ³ïÙ³Ý Çñ³Ï³Ý³óáõÙ` ³Ý³å³Ñáí ëáóÇ³É³Ï³Ý ËÙµ»ñÇÝ Ñ³ÛïÝ³µ»ñ»Éáõ Ñ³Ù³ñ` ëáóÇ³É³Ï³Ý ³ç³ÏóáõÃÛ³Ý ï³ñ³Íù³ÛÇÝ Ù³ñÙÇÝÝ»ñÇ ëáóÇ³É³Ï³Ý ³ßË³ïáÕÝ»ñÇ ÏáÕÙÇó ïÝ³ÛÇÝ ³Ûó»ÉáõÃÛáõÝÝ»ñÇ ÙÇçáóáí_x000D_
</v>
      </c>
      <c r="D105" s="123"/>
      <c r="E105" s="123"/>
      <c r="F105" s="124"/>
      <c r="G105" s="124"/>
      <c r="H105" s="124"/>
      <c r="I105" s="123"/>
      <c r="J105" s="123"/>
      <c r="K105" s="123"/>
      <c r="L105" s="502"/>
    </row>
    <row r="106" spans="1:12">
      <c r="B106" s="101" t="s">
        <v>336</v>
      </c>
      <c r="C106" s="53" t="str">
        <f>'Հավելված 3 մաս 2'!C69</f>
        <v xml:space="preserve"> Ì³é³ÛáõÃÛáõÝÝ»ñÇ Ù³ïáõóáõÙ</v>
      </c>
      <c r="D106" s="123"/>
      <c r="E106" s="123"/>
      <c r="F106" s="124"/>
      <c r="G106" s="124"/>
      <c r="H106" s="124"/>
      <c r="I106" s="123"/>
      <c r="J106" s="123"/>
      <c r="K106" s="123"/>
      <c r="L106" s="502"/>
    </row>
    <row r="107" spans="1:12" ht="25.5">
      <c r="B107" s="101" t="s">
        <v>338</v>
      </c>
      <c r="C107" s="31" t="s">
        <v>357</v>
      </c>
      <c r="D107" s="123"/>
      <c r="E107" s="123"/>
      <c r="F107" s="124"/>
      <c r="G107" s="124"/>
      <c r="H107" s="124"/>
      <c r="I107" s="123"/>
      <c r="J107" s="123"/>
      <c r="K107" s="123"/>
      <c r="L107" s="502"/>
    </row>
    <row r="108" spans="1:12">
      <c r="B108" s="499" t="s">
        <v>340</v>
      </c>
      <c r="C108" s="507"/>
      <c r="D108" s="7"/>
      <c r="E108" s="7"/>
      <c r="F108" s="7"/>
      <c r="G108" s="7"/>
      <c r="H108" s="7"/>
      <c r="I108" s="7"/>
      <c r="J108" s="7"/>
      <c r="K108" s="7"/>
      <c r="L108" s="503"/>
    </row>
    <row r="109" spans="1:12" ht="15" customHeight="1">
      <c r="B109" s="518" t="s">
        <v>843</v>
      </c>
      <c r="C109" s="519"/>
      <c r="D109" s="113">
        <v>0</v>
      </c>
      <c r="E109" s="113">
        <v>322002</v>
      </c>
      <c r="F109" s="113">
        <v>80500.5</v>
      </c>
      <c r="G109" s="113">
        <v>161001</v>
      </c>
      <c r="H109" s="114">
        <v>241501.5</v>
      </c>
      <c r="I109" s="81">
        <v>322002</v>
      </c>
      <c r="J109" s="114">
        <v>322002</v>
      </c>
      <c r="K109" s="114">
        <v>322002</v>
      </c>
      <c r="L109" s="114"/>
    </row>
    <row r="110" spans="1:12">
      <c r="B110" s="522" t="s">
        <v>342</v>
      </c>
      <c r="C110" s="523"/>
      <c r="D110" s="147">
        <f>'Հավելված 3 մաս 2'!D64</f>
        <v>10738</v>
      </c>
      <c r="E110" s="147">
        <f>'Հավելված 3 մաս 2'!E64</f>
        <v>130763</v>
      </c>
      <c r="F110" s="147">
        <f>'Հավելված 3 մաս 2'!F64</f>
        <v>32690.75</v>
      </c>
      <c r="G110" s="147">
        <f>'Հավելված 3 մաս 2'!G64</f>
        <v>65381.5</v>
      </c>
      <c r="H110" s="147">
        <f>'Հավելված 3 մաս 2'!H64</f>
        <v>98072.25</v>
      </c>
      <c r="I110" s="147">
        <f>'Հավելված 3 մաս 2'!I64</f>
        <v>130763</v>
      </c>
      <c r="J110" s="147">
        <f>'Հավելված 3 մաս 2'!J64</f>
        <v>117963</v>
      </c>
      <c r="K110" s="147">
        <f>'Հավելված 3 մաս 2'!K64</f>
        <v>117963</v>
      </c>
      <c r="L110" s="114"/>
    </row>
    <row r="111" spans="1:12">
      <c r="B111" s="149"/>
      <c r="C111" s="150"/>
      <c r="D111" s="151"/>
      <c r="E111" s="151"/>
      <c r="F111" s="151"/>
      <c r="G111" s="151"/>
      <c r="H111" s="151"/>
      <c r="I111" s="151"/>
      <c r="J111" s="151"/>
      <c r="K111" s="151"/>
      <c r="L111" s="152"/>
    </row>
    <row r="112" spans="1:12">
      <c r="B112" s="101" t="s">
        <v>327</v>
      </c>
      <c r="C112" s="53" t="s">
        <v>361</v>
      </c>
      <c r="D112" s="106"/>
      <c r="E112" s="106"/>
      <c r="F112" s="106"/>
      <c r="G112" s="106"/>
    </row>
    <row r="113" spans="1:12" ht="25.5">
      <c r="B113" s="101" t="s">
        <v>328</v>
      </c>
      <c r="C113" s="45">
        <v>104016</v>
      </c>
      <c r="D113" s="106"/>
      <c r="E113" s="106"/>
      <c r="F113" s="106"/>
      <c r="G113" s="106"/>
    </row>
    <row r="114" spans="1:12">
      <c r="B114" s="101" t="s">
        <v>329</v>
      </c>
      <c r="C114" s="53" t="s">
        <v>356</v>
      </c>
      <c r="D114" s="106"/>
      <c r="E114" s="106"/>
      <c r="F114" s="106"/>
      <c r="G114" s="106"/>
    </row>
    <row r="115" spans="1:12">
      <c r="B115" s="53" t="s">
        <v>330</v>
      </c>
      <c r="C115" s="53">
        <v>1011</v>
      </c>
      <c r="D115" s="499" t="s">
        <v>343</v>
      </c>
      <c r="E115" s="500"/>
      <c r="F115" s="500"/>
      <c r="G115" s="500"/>
      <c r="H115" s="500"/>
      <c r="I115" s="500"/>
      <c r="J115" s="500"/>
      <c r="K115" s="500"/>
      <c r="L115" s="507"/>
    </row>
    <row r="116" spans="1:12" ht="13.15" customHeight="1">
      <c r="B116" s="53" t="s">
        <v>331</v>
      </c>
      <c r="C116" s="455">
        <v>11004</v>
      </c>
      <c r="D116" s="529" t="s">
        <v>987</v>
      </c>
      <c r="E116" s="529" t="s">
        <v>988</v>
      </c>
      <c r="F116" s="530" t="s">
        <v>989</v>
      </c>
      <c r="G116" s="530" t="s">
        <v>990</v>
      </c>
      <c r="H116" s="530" t="s">
        <v>991</v>
      </c>
      <c r="I116" s="531" t="s">
        <v>992</v>
      </c>
      <c r="J116" s="529" t="s">
        <v>727</v>
      </c>
      <c r="K116" s="529" t="s">
        <v>993</v>
      </c>
      <c r="L116" s="529"/>
    </row>
    <row r="117" spans="1:12" ht="38.25">
      <c r="B117" s="53" t="s">
        <v>332</v>
      </c>
      <c r="C117" s="53" t="str">
        <f>'Հավելված 3 մաս 2'!C71</f>
        <v xml:space="preserve"> ÀÝï³ÝÇùÇ Ï»Ýë³Ù³Ï³ñ¹³ÏÇ µ³ñÓñ³óÙ³ÝÝ áõÕÕí³Í Ýå³ëïÝ»ñÇ ïñ³Ù³¹ñÙ³Ý Ñ³Ù³ñ ³ÝÑñ³Å»ßï Ó¨³ÃÕÃ»ñÇ ïå³·ñáõÃÛáõÝ</v>
      </c>
      <c r="D117" s="502"/>
      <c r="E117" s="502"/>
      <c r="F117" s="505"/>
      <c r="G117" s="505"/>
      <c r="H117" s="505"/>
      <c r="I117" s="532"/>
      <c r="J117" s="502"/>
      <c r="K117" s="502"/>
      <c r="L117" s="502"/>
    </row>
    <row r="118" spans="1:12" ht="38.25">
      <c r="B118" s="53" t="s">
        <v>334</v>
      </c>
      <c r="C118" s="53" t="str">
        <f>'Հավելված 3 մաս 2'!C73</f>
        <v xml:space="preserve"> ÀÝï³ÝÇùÇ Ï»Ýë³Ù³Ï³ñ¹³ÏÇ µ³ñÓñ³óÙ³ÝÝ áõÕÕí³Í Ýå³ëïÝ»ñÇ Ñ³Ù³å³ï³ëË³Ý Ó¨³ÃÕÃ»ñÇ ïå³·ñáõÃÛ³Ý Í³é³ÛáõÃÛáõÝÝ»ñÇ Ó»éùµ»ñáõÙ</v>
      </c>
      <c r="D118" s="502"/>
      <c r="E118" s="502"/>
      <c r="F118" s="505"/>
      <c r="G118" s="505"/>
      <c r="H118" s="505"/>
      <c r="I118" s="532"/>
      <c r="J118" s="502"/>
      <c r="K118" s="502"/>
      <c r="L118" s="502"/>
    </row>
    <row r="119" spans="1:12">
      <c r="B119" s="53" t="s">
        <v>336</v>
      </c>
      <c r="C119" s="53" t="str">
        <f>'Հավելված 3 մաս 2'!C75</f>
        <v xml:space="preserve"> Ì³é³ÛáõÃÛáõÝÝ»ñÇ Ù³ïáõóáõÙ</v>
      </c>
      <c r="D119" s="502"/>
      <c r="E119" s="502"/>
      <c r="F119" s="505"/>
      <c r="G119" s="505"/>
      <c r="H119" s="505"/>
      <c r="I119" s="532"/>
      <c r="J119" s="502"/>
      <c r="K119" s="502"/>
      <c r="L119" s="502"/>
    </row>
    <row r="120" spans="1:12" ht="25.5">
      <c r="B120" s="53" t="s">
        <v>354</v>
      </c>
      <c r="C120" s="31" t="s">
        <v>355</v>
      </c>
      <c r="D120" s="502"/>
      <c r="E120" s="502"/>
      <c r="F120" s="505"/>
      <c r="G120" s="505"/>
      <c r="H120" s="505"/>
      <c r="I120" s="532"/>
      <c r="J120" s="502"/>
      <c r="K120" s="502"/>
      <c r="L120" s="502"/>
    </row>
    <row r="121" spans="1:12">
      <c r="B121" s="499" t="s">
        <v>340</v>
      </c>
      <c r="C121" s="507"/>
      <c r="D121" s="503"/>
      <c r="E121" s="503"/>
      <c r="F121" s="506"/>
      <c r="G121" s="506"/>
      <c r="H121" s="506"/>
      <c r="I121" s="533"/>
      <c r="J121" s="503"/>
      <c r="K121" s="503"/>
      <c r="L121" s="503"/>
    </row>
    <row r="122" spans="1:12" ht="13.5">
      <c r="B122" s="512" t="s">
        <v>373</v>
      </c>
      <c r="C122" s="513"/>
      <c r="D122" s="359">
        <v>580140</v>
      </c>
      <c r="E122" s="359">
        <v>453140</v>
      </c>
      <c r="F122" s="359">
        <v>0</v>
      </c>
      <c r="G122" s="359">
        <v>0</v>
      </c>
      <c r="H122" s="359">
        <v>0</v>
      </c>
      <c r="I122" s="360">
        <v>339130</v>
      </c>
      <c r="J122" s="360">
        <v>346140</v>
      </c>
      <c r="K122" s="360">
        <v>346140</v>
      </c>
      <c r="L122" s="145"/>
    </row>
    <row r="123" spans="1:12">
      <c r="B123" s="522" t="s">
        <v>342</v>
      </c>
      <c r="C123" s="523"/>
      <c r="D123" s="147">
        <f>'Հավելված 3 մաս 2'!D70</f>
        <v>5168.2</v>
      </c>
      <c r="E123" s="147">
        <f>'Հավելված 3 մաս 2'!E70</f>
        <v>4807.3999999999996</v>
      </c>
      <c r="F123" s="147">
        <f>'Հավելված 3 մաս 2'!F70</f>
        <v>0</v>
      </c>
      <c r="G123" s="147">
        <f>'Հավելված 3 մաս 2'!G70</f>
        <v>0</v>
      </c>
      <c r="H123" s="147">
        <f>'Հավելված 3 մաս 2'!H70</f>
        <v>0</v>
      </c>
      <c r="I123" s="456">
        <f>'Հավելված 3 մաս 2'!I70</f>
        <v>4504.2</v>
      </c>
      <c r="J123" s="147">
        <f>'Հավելված 3 մաս 2'!J70</f>
        <v>4807.3999999999996</v>
      </c>
      <c r="K123" s="147">
        <f>'Հավելված 3 մաս 2'!K70</f>
        <v>4807.3999999999996</v>
      </c>
      <c r="L123" s="145"/>
    </row>
    <row r="124" spans="1:12" s="120" customFormat="1" ht="14.25">
      <c r="A124" s="119"/>
    </row>
    <row r="125" spans="1:12">
      <c r="B125" s="101" t="s">
        <v>327</v>
      </c>
      <c r="C125" s="53" t="s">
        <v>361</v>
      </c>
      <c r="D125" s="106"/>
      <c r="E125" s="106"/>
      <c r="F125" s="106"/>
      <c r="G125" s="106"/>
    </row>
    <row r="126" spans="1:12" ht="25.5">
      <c r="B126" s="101" t="s">
        <v>328</v>
      </c>
      <c r="C126" s="45">
        <v>104016</v>
      </c>
      <c r="D126" s="106"/>
      <c r="E126" s="106"/>
      <c r="F126" s="106"/>
      <c r="G126" s="106"/>
    </row>
    <row r="127" spans="1:12">
      <c r="B127" s="101" t="s">
        <v>329</v>
      </c>
      <c r="C127" s="53" t="s">
        <v>356</v>
      </c>
      <c r="D127" s="106"/>
      <c r="E127" s="106"/>
      <c r="F127" s="106"/>
      <c r="G127" s="106"/>
    </row>
    <row r="128" spans="1:12">
      <c r="B128" s="53" t="s">
        <v>330</v>
      </c>
      <c r="C128" s="53">
        <v>1011</v>
      </c>
      <c r="D128" s="499" t="s">
        <v>343</v>
      </c>
      <c r="E128" s="500"/>
      <c r="F128" s="500"/>
      <c r="G128" s="500"/>
      <c r="H128" s="500"/>
      <c r="I128" s="500"/>
      <c r="J128" s="500"/>
      <c r="K128" s="500"/>
      <c r="L128" s="507"/>
    </row>
    <row r="129" spans="2:12" ht="13.15" customHeight="1">
      <c r="B129" s="53" t="s">
        <v>331</v>
      </c>
      <c r="C129" s="455">
        <v>11005</v>
      </c>
      <c r="D129" s="121" t="s">
        <v>987</v>
      </c>
      <c r="E129" s="121" t="s">
        <v>988</v>
      </c>
      <c r="F129" s="122" t="s">
        <v>989</v>
      </c>
      <c r="G129" s="122" t="s">
        <v>990</v>
      </c>
      <c r="H129" s="122" t="s">
        <v>991</v>
      </c>
      <c r="I129" s="123" t="s">
        <v>992</v>
      </c>
      <c r="J129" s="121" t="s">
        <v>727</v>
      </c>
      <c r="K129" s="121" t="s">
        <v>993</v>
      </c>
      <c r="L129" s="529"/>
    </row>
    <row r="130" spans="2:12">
      <c r="B130" s="53" t="s">
        <v>332</v>
      </c>
      <c r="C130" s="31" t="str">
        <f>'Հավելված 3 մաս 2'!C77</f>
        <v xml:space="preserve"> êáóÇ³É³Ï³Ý ßï³å û·ÝáõÃÛáõÝ </v>
      </c>
      <c r="D130" s="123"/>
      <c r="E130" s="123"/>
      <c r="F130" s="124"/>
      <c r="G130" s="124"/>
      <c r="H130" s="124"/>
      <c r="I130" s="123"/>
      <c r="J130" s="123"/>
      <c r="K130" s="123"/>
      <c r="L130" s="502"/>
    </row>
    <row r="131" spans="2:12">
      <c r="B131" s="53" t="s">
        <v>334</v>
      </c>
      <c r="C131" s="53" t="str">
        <f>'Հավելված 3 մաս 2'!C79</f>
        <v xml:space="preserve"> ²ñ³· ³ñÓ³·³ÝùÙ³Ý ³å³ÑáíáõÙ </v>
      </c>
      <c r="D131" s="123"/>
      <c r="E131" s="123"/>
      <c r="F131" s="124"/>
      <c r="G131" s="124"/>
      <c r="H131" s="124"/>
      <c r="I131" s="123"/>
      <c r="J131" s="123"/>
      <c r="K131" s="123"/>
      <c r="L131" s="502"/>
    </row>
    <row r="132" spans="2:12">
      <c r="B132" s="53" t="s">
        <v>336</v>
      </c>
      <c r="C132" s="53" t="str">
        <f>'Հավելված 3 մաս 2'!C81</f>
        <v xml:space="preserve"> Ì³é³ÛáõÃÛáõÝÝ»ñÇ Ù³ïáõóáõÙ</v>
      </c>
      <c r="D132" s="123"/>
      <c r="E132" s="123"/>
      <c r="F132" s="124"/>
      <c r="G132" s="124"/>
      <c r="H132" s="124"/>
      <c r="I132" s="123"/>
      <c r="J132" s="123"/>
      <c r="K132" s="123"/>
      <c r="L132" s="502"/>
    </row>
    <row r="133" spans="2:12">
      <c r="B133" s="53" t="s">
        <v>354</v>
      </c>
      <c r="C133" s="31" t="s">
        <v>381</v>
      </c>
      <c r="D133" s="123"/>
      <c r="E133" s="123"/>
      <c r="F133" s="124"/>
      <c r="G133" s="124"/>
      <c r="H133" s="124"/>
      <c r="I133" s="123"/>
      <c r="J133" s="123"/>
      <c r="K133" s="123"/>
      <c r="L133" s="502"/>
    </row>
    <row r="134" spans="2:12">
      <c r="B134" s="499" t="s">
        <v>340</v>
      </c>
      <c r="C134" s="507"/>
      <c r="D134" s="7"/>
      <c r="E134" s="7"/>
      <c r="F134" s="7"/>
      <c r="G134" s="7"/>
      <c r="H134" s="7"/>
      <c r="I134" s="7"/>
      <c r="J134" s="7"/>
      <c r="K134" s="7"/>
      <c r="L134" s="503"/>
    </row>
    <row r="135" spans="2:12">
      <c r="B135" s="512" t="s">
        <v>1135</v>
      </c>
      <c r="C135" s="513"/>
      <c r="D135" s="144"/>
      <c r="E135" s="144">
        <v>250</v>
      </c>
      <c r="F135" s="144"/>
      <c r="G135" s="144"/>
      <c r="H135" s="145"/>
      <c r="I135" s="146">
        <v>236</v>
      </c>
      <c r="J135" s="145"/>
      <c r="K135" s="145"/>
      <c r="L135" s="145"/>
    </row>
    <row r="136" spans="2:12">
      <c r="B136" s="522" t="s">
        <v>342</v>
      </c>
      <c r="C136" s="523"/>
      <c r="D136" s="153">
        <f>'Հավելված 3 մաս 2'!D76</f>
        <v>1304.5</v>
      </c>
      <c r="E136" s="153">
        <f>'Հավելված 3 մաս 2'!E76</f>
        <v>5557</v>
      </c>
      <c r="F136" s="153">
        <f>'Հավելված 3 մաս 2'!F76</f>
        <v>6250</v>
      </c>
      <c r="G136" s="153">
        <f>'Հավելված 3 մաս 2'!G76</f>
        <v>12500</v>
      </c>
      <c r="H136" s="153">
        <f>'Հավելված 3 մաս 2'!H76</f>
        <v>18750</v>
      </c>
      <c r="I136" s="457">
        <f>'Հավելված 3 մաս 2'!I76</f>
        <v>5206.6000000000004</v>
      </c>
      <c r="J136" s="153">
        <f>'Հավելված 3 մաս 2'!J76</f>
        <v>25000</v>
      </c>
      <c r="K136" s="153">
        <f>'Հավելված 3 մաս 2'!K76</f>
        <v>25000</v>
      </c>
      <c r="L136" s="145"/>
    </row>
    <row r="137" spans="2:12">
      <c r="B137" s="101" t="s">
        <v>327</v>
      </c>
      <c r="C137" s="53" t="s">
        <v>361</v>
      </c>
      <c r="D137" s="106"/>
      <c r="E137" s="106"/>
      <c r="F137" s="106"/>
      <c r="G137" s="106"/>
    </row>
    <row r="138" spans="2:12" ht="25.5">
      <c r="B138" s="101" t="s">
        <v>328</v>
      </c>
      <c r="C138" s="45">
        <v>104016</v>
      </c>
      <c r="D138" s="106"/>
      <c r="E138" s="106"/>
      <c r="F138" s="106"/>
      <c r="G138" s="106"/>
    </row>
    <row r="139" spans="2:12" ht="25.5">
      <c r="B139" s="101" t="s">
        <v>329</v>
      </c>
      <c r="C139" s="83" t="s">
        <v>358</v>
      </c>
      <c r="D139" s="106"/>
      <c r="E139" s="106"/>
      <c r="F139" s="106"/>
      <c r="G139" s="106"/>
    </row>
    <row r="140" spans="2:12">
      <c r="B140" s="101" t="s">
        <v>330</v>
      </c>
      <c r="C140" s="53">
        <v>1011</v>
      </c>
      <c r="D140" s="499" t="s">
        <v>343</v>
      </c>
      <c r="E140" s="500"/>
      <c r="F140" s="500"/>
      <c r="G140" s="500"/>
      <c r="H140" s="500"/>
      <c r="I140" s="500"/>
      <c r="J140" s="500"/>
      <c r="K140" s="500"/>
      <c r="L140" s="507"/>
    </row>
    <row r="141" spans="2:12" ht="13.15" customHeight="1">
      <c r="B141" s="101" t="s">
        <v>331</v>
      </c>
      <c r="C141" s="455">
        <v>12001</v>
      </c>
      <c r="D141" s="121" t="s">
        <v>987</v>
      </c>
      <c r="E141" s="121" t="s">
        <v>988</v>
      </c>
      <c r="F141" s="122" t="s">
        <v>989</v>
      </c>
      <c r="G141" s="122" t="s">
        <v>990</v>
      </c>
      <c r="H141" s="122" t="s">
        <v>991</v>
      </c>
      <c r="I141" s="123" t="s">
        <v>992</v>
      </c>
      <c r="J141" s="121" t="s">
        <v>727</v>
      </c>
      <c r="K141" s="121" t="s">
        <v>993</v>
      </c>
      <c r="L141" s="529"/>
    </row>
    <row r="142" spans="2:12" ht="25.5">
      <c r="B142" s="101" t="s">
        <v>332</v>
      </c>
      <c r="C142" s="53" t="str">
        <f>'Հավելված 3 մաս 2'!C83</f>
        <v xml:space="preserve"> ÀÝï³ÝÇùÇ Ï»Ýë³Ù³Ï³ñ¹³ÏÇ µ³ñÓñ³óÙ³ÝÝ áõÕÕí³Í Ýå³ëïÝ»ñ</v>
      </c>
      <c r="D142" s="123"/>
      <c r="E142" s="123"/>
      <c r="F142" s="124"/>
      <c r="G142" s="124"/>
      <c r="H142" s="124"/>
      <c r="I142" s="123"/>
      <c r="J142" s="123"/>
      <c r="K142" s="123"/>
      <c r="L142" s="502"/>
    </row>
    <row r="143" spans="2:12" ht="51">
      <c r="B143" s="101" t="s">
        <v>334</v>
      </c>
      <c r="C143" s="53" t="str">
        <f>'Հավելված 3 մաս 2'!C85</f>
        <v xml:space="preserve"> ÀÝï³ÝÇùÝ»ñÇ ³Ý³å³ÑáíáõÃÛ³Ý ·Ý³Ñ³ïÙ³Ý Ñ³Ù³Ï³ñ·áõÙ Ñ³ßí³éí³Í՝ ³Ý³å³Ñáí ×³Ý³ãí³Í ÁÝï³ÝÇùÝ»ñÇÝ Ýå³ëïÇ՝ ëáóÇ³É³Ï³Ý Ýå³ëïÇ ¨ Ññ³ï³å û·ÝáõÃÛ³Ý ïñ³Ù³¹ñáõÙ</v>
      </c>
      <c r="D143" s="123"/>
      <c r="E143" s="123"/>
      <c r="F143" s="124"/>
      <c r="G143" s="124"/>
      <c r="H143" s="124"/>
      <c r="I143" s="123"/>
      <c r="J143" s="123"/>
      <c r="K143" s="123"/>
      <c r="L143" s="502"/>
    </row>
    <row r="144" spans="2:12">
      <c r="B144" s="101" t="s">
        <v>336</v>
      </c>
      <c r="C144" s="53" t="str">
        <f>'Հավելված 3 մաս 2'!C87</f>
        <v xml:space="preserve"> îñ³Ýëý»ñïÝ»ñÇ ïñ³Ù³¹ñáõÙ</v>
      </c>
      <c r="D144" s="123"/>
      <c r="E144" s="123"/>
      <c r="F144" s="124"/>
      <c r="G144" s="124"/>
      <c r="H144" s="124"/>
      <c r="I144" s="123"/>
      <c r="J144" s="123"/>
      <c r="K144" s="123"/>
      <c r="L144" s="502"/>
    </row>
    <row r="145" spans="2:12" ht="38.25">
      <c r="B145" s="101" t="s">
        <v>359</v>
      </c>
      <c r="C145" s="53" t="s">
        <v>360</v>
      </c>
      <c r="D145" s="123"/>
      <c r="E145" s="123"/>
      <c r="F145" s="124"/>
      <c r="G145" s="124"/>
      <c r="H145" s="124"/>
      <c r="I145" s="123"/>
      <c r="J145" s="123"/>
      <c r="K145" s="123"/>
      <c r="L145" s="502"/>
    </row>
    <row r="146" spans="2:12">
      <c r="B146" s="499" t="s">
        <v>340</v>
      </c>
      <c r="C146" s="507"/>
      <c r="D146" s="7"/>
      <c r="E146" s="7"/>
      <c r="F146" s="7"/>
      <c r="G146" s="7"/>
      <c r="H146" s="7"/>
      <c r="I146" s="7"/>
      <c r="J146" s="7"/>
      <c r="K146" s="7"/>
      <c r="L146" s="503"/>
    </row>
    <row r="147" spans="2:12">
      <c r="B147" s="512" t="s">
        <v>374</v>
      </c>
      <c r="C147" s="513"/>
      <c r="D147" s="144">
        <v>84961</v>
      </c>
      <c r="E147" s="144">
        <v>97216</v>
      </c>
      <c r="F147" s="144">
        <v>97216</v>
      </c>
      <c r="G147" s="144">
        <v>97216</v>
      </c>
      <c r="H147" s="145">
        <v>97216</v>
      </c>
      <c r="I147" s="146">
        <v>97216</v>
      </c>
      <c r="J147" s="145">
        <v>97216</v>
      </c>
      <c r="K147" s="145">
        <v>97216</v>
      </c>
      <c r="L147" s="114"/>
    </row>
    <row r="148" spans="2:12">
      <c r="B148" s="522" t="s">
        <v>342</v>
      </c>
      <c r="C148" s="523"/>
      <c r="D148" s="147">
        <f>'Հավելված 3 մաս 2'!D82</f>
        <v>30474206.5</v>
      </c>
      <c r="E148" s="147">
        <f>'Հավելված 3 մաս 2'!E82</f>
        <v>36680090.700000003</v>
      </c>
      <c r="F148" s="147">
        <f>'Հավելված 3 մաս 2'!F82</f>
        <v>7665666</v>
      </c>
      <c r="G148" s="147">
        <f>'Հավելված 3 մաս 2'!G82</f>
        <v>15331332</v>
      </c>
      <c r="H148" s="147">
        <f>'Հավելված 3 մաս 2'!H82</f>
        <v>22996998</v>
      </c>
      <c r="I148" s="147">
        <f>'Հավելված 3 մաս 2'!I82</f>
        <v>30662664</v>
      </c>
      <c r="J148" s="147">
        <f>'Հավելված 3 մաս 2'!J82</f>
        <v>30662664</v>
      </c>
      <c r="K148" s="147">
        <f>'Հավելված 3 մաս 2'!K82</f>
        <v>30662664</v>
      </c>
      <c r="L148" s="114"/>
    </row>
    <row r="149" spans="2:12">
      <c r="B149" s="53"/>
      <c r="C149" s="53"/>
      <c r="D149" s="53"/>
      <c r="E149" s="53"/>
      <c r="F149" s="53"/>
      <c r="G149" s="53"/>
      <c r="H149" s="114"/>
      <c r="I149" s="81"/>
      <c r="J149" s="114"/>
      <c r="K149" s="114"/>
      <c r="L149" s="114"/>
    </row>
    <row r="150" spans="2:12">
      <c r="B150" s="132" t="s">
        <v>368</v>
      </c>
      <c r="C150" s="133" t="s">
        <v>369</v>
      </c>
      <c r="D150" s="134"/>
      <c r="E150" s="134"/>
      <c r="F150" s="134"/>
      <c r="G150" s="135"/>
      <c r="H150" s="114"/>
      <c r="I150" s="81"/>
      <c r="J150" s="114"/>
      <c r="K150" s="114"/>
      <c r="L150" s="114"/>
    </row>
    <row r="151" spans="2:12">
      <c r="B151" s="31">
        <v>1015</v>
      </c>
      <c r="C151" s="90" t="s">
        <v>375</v>
      </c>
      <c r="D151" s="138"/>
      <c r="E151" s="138"/>
      <c r="F151" s="138"/>
      <c r="G151" s="139"/>
      <c r="H151" s="114"/>
      <c r="I151" s="81"/>
      <c r="J151" s="114"/>
      <c r="K151" s="114"/>
      <c r="L151" s="114"/>
    </row>
    <row r="152" spans="2:12">
      <c r="B152" s="53"/>
      <c r="C152" s="53"/>
      <c r="D152" s="53"/>
      <c r="E152" s="53"/>
      <c r="F152" s="53"/>
      <c r="G152" s="53"/>
      <c r="H152" s="114"/>
      <c r="I152" s="81"/>
      <c r="J152" s="114"/>
      <c r="K152" s="114"/>
      <c r="L152" s="114"/>
    </row>
    <row r="153" spans="2:12">
      <c r="B153" s="133" t="s">
        <v>371</v>
      </c>
      <c r="C153" s="134"/>
      <c r="D153" s="134"/>
      <c r="E153" s="134"/>
      <c r="F153" s="134"/>
      <c r="G153" s="135"/>
      <c r="H153" s="114"/>
      <c r="I153" s="81"/>
      <c r="J153" s="114"/>
      <c r="K153" s="114"/>
      <c r="L153" s="114"/>
    </row>
    <row r="154" spans="2:12">
      <c r="B154" s="53"/>
      <c r="C154" s="53"/>
      <c r="D154" s="53"/>
      <c r="E154" s="53"/>
      <c r="F154" s="53"/>
      <c r="G154" s="53"/>
      <c r="H154" s="114"/>
      <c r="I154" s="81"/>
      <c r="J154" s="114"/>
      <c r="K154" s="114"/>
      <c r="L154" s="114"/>
    </row>
    <row r="155" spans="2:12">
      <c r="B155" s="101" t="s">
        <v>327</v>
      </c>
      <c r="C155" s="53" t="s">
        <v>361</v>
      </c>
      <c r="D155" s="106"/>
      <c r="E155" s="106"/>
      <c r="F155" s="106"/>
      <c r="G155" s="106"/>
    </row>
    <row r="156" spans="2:12" ht="25.5">
      <c r="B156" s="101" t="s">
        <v>328</v>
      </c>
      <c r="C156" s="45">
        <v>104016</v>
      </c>
      <c r="D156" s="110"/>
      <c r="E156" s="110"/>
      <c r="F156" s="110"/>
      <c r="G156" s="110"/>
      <c r="H156" s="110"/>
      <c r="I156" s="110"/>
      <c r="J156" s="110"/>
      <c r="K156" s="110"/>
    </row>
    <row r="157" spans="2:12">
      <c r="B157" s="101" t="s">
        <v>329</v>
      </c>
      <c r="C157" s="83" t="s">
        <v>135</v>
      </c>
      <c r="D157" s="106"/>
      <c r="E157" s="106"/>
      <c r="F157" s="106"/>
      <c r="G157" s="106"/>
      <c r="H157" s="106"/>
      <c r="I157" s="29"/>
      <c r="J157" s="106"/>
      <c r="K157" s="106"/>
    </row>
    <row r="158" spans="2:12">
      <c r="B158" s="101" t="s">
        <v>330</v>
      </c>
      <c r="C158" s="31">
        <v>1015</v>
      </c>
      <c r="D158" s="499" t="s">
        <v>343</v>
      </c>
      <c r="E158" s="500"/>
      <c r="F158" s="500"/>
      <c r="G158" s="500"/>
      <c r="H158" s="500"/>
      <c r="I158" s="500"/>
      <c r="J158" s="500"/>
      <c r="K158" s="500"/>
      <c r="L158" s="507"/>
    </row>
    <row r="159" spans="2:12" ht="13.15" customHeight="1">
      <c r="B159" s="101" t="s">
        <v>331</v>
      </c>
      <c r="C159" s="455">
        <v>12001</v>
      </c>
      <c r="D159" s="121" t="s">
        <v>987</v>
      </c>
      <c r="E159" s="121" t="s">
        <v>988</v>
      </c>
      <c r="F159" s="122" t="s">
        <v>989</v>
      </c>
      <c r="G159" s="122" t="s">
        <v>990</v>
      </c>
      <c r="H159" s="122" t="s">
        <v>991</v>
      </c>
      <c r="I159" s="123" t="s">
        <v>992</v>
      </c>
      <c r="J159" s="121" t="s">
        <v>727</v>
      </c>
      <c r="K159" s="121" t="s">
        <v>993</v>
      </c>
      <c r="L159" s="529"/>
    </row>
    <row r="160" spans="2:12" ht="25.5">
      <c r="B160" s="101" t="s">
        <v>332</v>
      </c>
      <c r="C160" s="79" t="str">
        <f>'Հավելված 3 մաս 2'!C98</f>
        <v xml:space="preserve"> ä»ï³Ï³Ý ÑÇÙÝ³ñÏÝ»ñÇ ¨ Ï³½Ù³Ï»ñåáõÃÛáõÝÝ»ñÇ ³ßË³ïáÕÝ»ñÇ ëáóÇ³É³Ï³Ý ÷³Ã»Ãáí ³å³ÑáíáõÙ</v>
      </c>
      <c r="D160" s="123"/>
      <c r="E160" s="123"/>
      <c r="F160" s="124"/>
      <c r="G160" s="124"/>
      <c r="H160" s="124"/>
      <c r="I160" s="123"/>
      <c r="J160" s="123"/>
      <c r="K160" s="123"/>
      <c r="L160" s="502"/>
    </row>
    <row r="161" spans="1:39" ht="51">
      <c r="B161" s="101" t="s">
        <v>334</v>
      </c>
      <c r="C161" s="79" t="str">
        <f>'Հավելված 3 մաս 2'!C100</f>
        <v xml:space="preserve"> ä»ï³Ï³Ý ÑÇÙÝ³ñÏÝ»ñÇ ¨ Ï³½Ù³Ï»ñåáõÃÛáõÝÝ»ñÇ ³ßË³ïáÕÝ»ñÇ ÑÇåáÃ»ù³ÛÇÝ í³ñÏÇ ³Ùë³Ï³Ý í×³ñÇ՝ áõëÙ³Ý í×³ñÇ ¨ Ñ³Ý·ëïÇ ³å³ÑáíÙ³Ý ·Íáí Í³Ëë»ñÇ ÷áËÑ³ïáõóáõÙ</v>
      </c>
      <c r="D161" s="123"/>
      <c r="E161" s="123"/>
      <c r="F161" s="124"/>
      <c r="G161" s="124"/>
      <c r="H161" s="124"/>
      <c r="I161" s="123"/>
      <c r="J161" s="123"/>
      <c r="K161" s="123"/>
      <c r="L161" s="502"/>
    </row>
    <row r="162" spans="1:39">
      <c r="B162" s="101" t="s">
        <v>336</v>
      </c>
      <c r="C162" s="79" t="str">
        <f>'Հավելված 3 մաս 2'!C102</f>
        <v xml:space="preserve"> îñ³Ýëý»ñïÝ»ñÇ ïñ³Ù³¹ñáõÙ</v>
      </c>
      <c r="D162" s="123"/>
      <c r="E162" s="123"/>
      <c r="F162" s="124"/>
      <c r="G162" s="124"/>
      <c r="H162" s="124"/>
      <c r="I162" s="123"/>
      <c r="J162" s="123"/>
      <c r="K162" s="123"/>
      <c r="L162" s="502"/>
    </row>
    <row r="163" spans="1:39" ht="25.5">
      <c r="B163" s="101" t="s">
        <v>359</v>
      </c>
      <c r="C163" s="79" t="s">
        <v>363</v>
      </c>
      <c r="D163" s="123"/>
      <c r="E163" s="123"/>
      <c r="F163" s="124"/>
      <c r="G163" s="124"/>
      <c r="H163" s="124"/>
      <c r="I163" s="123"/>
      <c r="J163" s="123"/>
      <c r="K163" s="123"/>
      <c r="L163" s="502"/>
    </row>
    <row r="164" spans="1:39">
      <c r="B164" s="499" t="s">
        <v>340</v>
      </c>
      <c r="C164" s="507"/>
      <c r="D164" s="7"/>
      <c r="E164" s="7"/>
      <c r="F164" s="7"/>
      <c r="G164" s="7"/>
      <c r="H164" s="7"/>
      <c r="I164" s="7"/>
      <c r="J164" s="7"/>
      <c r="K164" s="7"/>
      <c r="L164" s="503"/>
    </row>
    <row r="165" spans="1:39">
      <c r="B165" s="154" t="s">
        <v>376</v>
      </c>
      <c r="C165" s="155"/>
      <c r="D165" s="156">
        <v>128599</v>
      </c>
      <c r="E165" s="156">
        <v>147493</v>
      </c>
      <c r="F165" s="156">
        <v>147493</v>
      </c>
      <c r="G165" s="156">
        <v>147493</v>
      </c>
      <c r="H165" s="156">
        <v>147493</v>
      </c>
      <c r="I165" s="157">
        <v>138192</v>
      </c>
      <c r="J165" s="157">
        <v>147493</v>
      </c>
      <c r="K165" s="157">
        <v>147493</v>
      </c>
      <c r="L165" s="114"/>
    </row>
    <row r="166" spans="1:39">
      <c r="B166" s="522" t="s">
        <v>342</v>
      </c>
      <c r="C166" s="523"/>
      <c r="D166" s="158">
        <f>'Հավելված 3 մաս 2'!D97</f>
        <v>9409489.0500000007</v>
      </c>
      <c r="E166" s="158">
        <f>'Հավելված 3 մաս 2'!E97</f>
        <v>10619496</v>
      </c>
      <c r="F166" s="158">
        <f>'Հավելված 3 մաս 2'!F97</f>
        <v>1769916</v>
      </c>
      <c r="G166" s="158">
        <f>'Հավելված 3 մաս 2'!G97</f>
        <v>4424790</v>
      </c>
      <c r="H166" s="158">
        <f>'Հավելված 3 մաս 2'!H97</f>
        <v>7079664</v>
      </c>
      <c r="I166" s="458">
        <f>'Հավելված 3 մաս 2'!I97</f>
        <v>9949828.4000000004</v>
      </c>
      <c r="J166" s="158">
        <f>'Հավելված 3 մաս 2'!J97</f>
        <v>10619496</v>
      </c>
      <c r="K166" s="158">
        <f>'Հավելված 3 մաս 2'!K97</f>
        <v>10619496</v>
      </c>
      <c r="L166" s="114"/>
    </row>
    <row r="167" spans="1:39" s="543" customFormat="1"/>
    <row r="168" spans="1:39" s="99" customFormat="1" hidden="1">
      <c r="A168" s="16"/>
      <c r="B168" s="101" t="s">
        <v>327</v>
      </c>
      <c r="C168" s="159" t="s">
        <v>647</v>
      </c>
      <c r="D168" s="160"/>
      <c r="E168" s="160"/>
      <c r="F168" s="160"/>
      <c r="G168" s="160"/>
      <c r="H168" s="160"/>
      <c r="I168" s="160"/>
      <c r="J168" s="160"/>
      <c r="K168" s="160"/>
      <c r="L168" s="160"/>
      <c r="M168" s="162"/>
      <c r="N168" s="162"/>
      <c r="O168" s="162"/>
      <c r="P168" s="162"/>
      <c r="Q168" s="162"/>
      <c r="R168" s="162"/>
      <c r="S168" s="162"/>
      <c r="T168" s="162"/>
      <c r="U168" s="162"/>
      <c r="V168" s="162"/>
    </row>
    <row r="169" spans="1:39" s="99" customFormat="1" ht="25.5" hidden="1">
      <c r="A169" s="16"/>
      <c r="B169" s="101" t="s">
        <v>328</v>
      </c>
      <c r="C169" s="163">
        <v>101001</v>
      </c>
      <c r="D169" s="160"/>
      <c r="E169" s="160"/>
      <c r="F169" s="160"/>
      <c r="G169" s="160"/>
      <c r="H169" s="160"/>
      <c r="I169" s="160"/>
      <c r="J169" s="160"/>
      <c r="K169" s="160"/>
      <c r="L169" s="160"/>
    </row>
    <row r="170" spans="1:39" s="99" customFormat="1" ht="16.5" hidden="1" customHeight="1">
      <c r="A170" s="16"/>
      <c r="B170" s="101" t="s">
        <v>329</v>
      </c>
      <c r="C170" s="80" t="s">
        <v>648</v>
      </c>
      <c r="D170" s="98"/>
      <c r="E170" s="98"/>
      <c r="F170" s="98"/>
      <c r="G170" s="98"/>
      <c r="H170" s="98"/>
      <c r="I170" s="98"/>
      <c r="J170" s="98"/>
      <c r="K170" s="98"/>
      <c r="L170" s="98"/>
      <c r="AM170" s="98"/>
    </row>
    <row r="171" spans="1:39" s="99" customFormat="1" ht="16.5" hidden="1" customHeight="1">
      <c r="A171" s="16"/>
      <c r="B171" s="101" t="s">
        <v>649</v>
      </c>
      <c r="C171" s="164">
        <v>1015</v>
      </c>
      <c r="D171" s="558" t="s">
        <v>650</v>
      </c>
      <c r="E171" s="559"/>
      <c r="F171" s="559"/>
      <c r="G171" s="559"/>
      <c r="H171" s="559"/>
      <c r="I171" s="559"/>
      <c r="J171" s="559"/>
      <c r="K171" s="559"/>
      <c r="L171" s="559"/>
    </row>
    <row r="172" spans="1:39" s="99" customFormat="1" ht="16.5" hidden="1" customHeight="1">
      <c r="A172" s="16"/>
      <c r="B172" s="101" t="s">
        <v>651</v>
      </c>
      <c r="C172" s="164">
        <v>12001</v>
      </c>
      <c r="D172" s="121" t="s">
        <v>987</v>
      </c>
      <c r="E172" s="121" t="s">
        <v>988</v>
      </c>
      <c r="F172" s="122" t="s">
        <v>989</v>
      </c>
      <c r="G172" s="122" t="s">
        <v>990</v>
      </c>
      <c r="H172" s="122" t="s">
        <v>991</v>
      </c>
      <c r="I172" s="123" t="s">
        <v>992</v>
      </c>
      <c r="J172" s="121" t="s">
        <v>727</v>
      </c>
      <c r="K172" s="121" t="s">
        <v>993</v>
      </c>
      <c r="L172" s="529"/>
    </row>
    <row r="173" spans="1:39" s="99" customFormat="1" ht="25.5" hidden="1">
      <c r="A173" s="16"/>
      <c r="B173" s="112" t="s">
        <v>656</v>
      </c>
      <c r="C173" s="159" t="s">
        <v>657</v>
      </c>
      <c r="D173" s="123"/>
      <c r="E173" s="123"/>
      <c r="F173" s="124"/>
      <c r="G173" s="124"/>
      <c r="H173" s="124"/>
      <c r="I173" s="123"/>
      <c r="J173" s="123"/>
      <c r="K173" s="123"/>
      <c r="L173" s="502"/>
    </row>
    <row r="174" spans="1:39" s="99" customFormat="1" ht="102" hidden="1">
      <c r="A174" s="16"/>
      <c r="B174" s="112" t="s">
        <v>658</v>
      </c>
      <c r="C174" s="159" t="s">
        <v>659</v>
      </c>
      <c r="D174" s="123"/>
      <c r="E174" s="123"/>
      <c r="F174" s="124"/>
      <c r="G174" s="124"/>
      <c r="H174" s="124"/>
      <c r="I174" s="123"/>
      <c r="J174" s="123"/>
      <c r="K174" s="123"/>
      <c r="L174" s="502"/>
    </row>
    <row r="175" spans="1:39" s="99" customFormat="1" ht="16.5" hidden="1" customHeight="1">
      <c r="A175" s="16"/>
      <c r="B175" s="112" t="s">
        <v>660</v>
      </c>
      <c r="C175" s="159" t="s">
        <v>661</v>
      </c>
      <c r="D175" s="123"/>
      <c r="E175" s="123"/>
      <c r="F175" s="124"/>
      <c r="G175" s="124"/>
      <c r="H175" s="124"/>
      <c r="I175" s="123"/>
      <c r="J175" s="123"/>
      <c r="K175" s="123"/>
      <c r="L175" s="502"/>
    </row>
    <row r="176" spans="1:39" s="99" customFormat="1" ht="25.5" hidden="1">
      <c r="A176" s="16"/>
      <c r="B176" s="159" t="s">
        <v>662</v>
      </c>
      <c r="C176" s="159" t="s">
        <v>663</v>
      </c>
      <c r="D176" s="123"/>
      <c r="E176" s="123"/>
      <c r="F176" s="124"/>
      <c r="G176" s="124"/>
      <c r="H176" s="124"/>
      <c r="I176" s="123"/>
      <c r="J176" s="123"/>
      <c r="K176" s="123"/>
      <c r="L176" s="502"/>
    </row>
    <row r="177" spans="1:12" s="99" customFormat="1" ht="16.5" hidden="1" customHeight="1">
      <c r="A177" s="16"/>
      <c r="B177" s="165"/>
      <c r="C177" s="166" t="s">
        <v>664</v>
      </c>
      <c r="D177" s="7"/>
      <c r="E177" s="7"/>
      <c r="F177" s="7"/>
      <c r="G177" s="7"/>
      <c r="H177" s="7"/>
      <c r="I177" s="7"/>
      <c r="J177" s="7"/>
      <c r="K177" s="7"/>
      <c r="L177" s="503"/>
    </row>
    <row r="178" spans="1:12" s="99" customFormat="1" ht="16.5" hidden="1" customHeight="1">
      <c r="A178" s="16"/>
      <c r="B178" s="554" t="s">
        <v>665</v>
      </c>
      <c r="C178" s="555"/>
      <c r="D178" s="167">
        <v>83</v>
      </c>
      <c r="E178" s="167">
        <v>140</v>
      </c>
      <c r="F178" s="167">
        <v>140</v>
      </c>
      <c r="G178" s="167">
        <v>140</v>
      </c>
      <c r="H178" s="167">
        <v>140</v>
      </c>
      <c r="I178" s="167">
        <v>140</v>
      </c>
      <c r="J178" s="167">
        <v>140</v>
      </c>
      <c r="K178" s="167">
        <v>140</v>
      </c>
      <c r="L178" s="168"/>
    </row>
    <row r="179" spans="1:12" s="174" customFormat="1" ht="16.5" hidden="1" customHeight="1">
      <c r="A179" s="169"/>
      <c r="B179" s="170" t="s">
        <v>666</v>
      </c>
      <c r="C179" s="171"/>
      <c r="D179" s="172">
        <v>5821.82</v>
      </c>
      <c r="E179" s="172">
        <v>10080</v>
      </c>
      <c r="F179" s="172">
        <v>1680</v>
      </c>
      <c r="G179" s="172">
        <v>4200</v>
      </c>
      <c r="H179" s="172">
        <v>6720</v>
      </c>
      <c r="I179" s="172">
        <v>10080</v>
      </c>
      <c r="J179" s="172">
        <v>10080</v>
      </c>
      <c r="K179" s="172">
        <v>10080</v>
      </c>
      <c r="L179" s="173"/>
    </row>
    <row r="180" spans="1:12" s="99" customFormat="1" ht="16.5" hidden="1" customHeight="1">
      <c r="A180" s="16"/>
      <c r="B180" s="175"/>
      <c r="C180" s="175"/>
      <c r="D180" s="176"/>
      <c r="E180" s="176"/>
      <c r="F180" s="176"/>
      <c r="G180" s="176"/>
      <c r="H180" s="176"/>
      <c r="I180" s="176"/>
      <c r="J180" s="176"/>
      <c r="K180" s="176"/>
      <c r="L180" s="177"/>
    </row>
    <row r="181" spans="1:12" s="99" customFormat="1" ht="16.5" hidden="1" customHeight="1">
      <c r="A181" s="16"/>
      <c r="B181" s="101" t="s">
        <v>327</v>
      </c>
      <c r="C181" s="159" t="s">
        <v>647</v>
      </c>
      <c r="D181" s="98"/>
      <c r="E181" s="98"/>
      <c r="F181" s="98"/>
      <c r="G181" s="98"/>
      <c r="H181" s="98"/>
      <c r="I181" s="98"/>
      <c r="J181" s="98"/>
      <c r="K181" s="98"/>
      <c r="L181" s="98"/>
    </row>
    <row r="182" spans="1:12" s="99" customFormat="1" ht="16.5" hidden="1" customHeight="1">
      <c r="A182" s="16"/>
      <c r="B182" s="101" t="s">
        <v>328</v>
      </c>
      <c r="C182" s="163">
        <v>101002</v>
      </c>
      <c r="D182" s="98"/>
      <c r="E182" s="98"/>
      <c r="F182" s="98"/>
      <c r="G182" s="98"/>
      <c r="H182" s="98"/>
      <c r="I182" s="98"/>
      <c r="J182" s="98"/>
      <c r="K182" s="98"/>
      <c r="L182" s="98"/>
    </row>
    <row r="183" spans="1:12" s="99" customFormat="1" ht="16.5" hidden="1" customHeight="1">
      <c r="A183" s="16"/>
      <c r="B183" s="101" t="s">
        <v>329</v>
      </c>
      <c r="C183" s="178" t="s">
        <v>46</v>
      </c>
      <c r="D183" s="98"/>
      <c r="E183" s="98"/>
      <c r="F183" s="98"/>
      <c r="G183" s="98"/>
      <c r="H183" s="98"/>
      <c r="I183" s="98"/>
      <c r="J183" s="98"/>
      <c r="K183" s="98"/>
      <c r="L183" s="98"/>
    </row>
    <row r="184" spans="1:12" s="99" customFormat="1" ht="16.5" hidden="1" customHeight="1">
      <c r="A184" s="16"/>
      <c r="B184" s="101" t="s">
        <v>649</v>
      </c>
      <c r="C184" s="164">
        <v>1015</v>
      </c>
      <c r="D184" s="556" t="s">
        <v>650</v>
      </c>
      <c r="E184" s="557"/>
      <c r="F184" s="557"/>
      <c r="G184" s="557"/>
      <c r="H184" s="557"/>
      <c r="I184" s="557"/>
      <c r="J184" s="557"/>
      <c r="K184" s="557"/>
      <c r="L184" s="558"/>
    </row>
    <row r="185" spans="1:12" s="99" customFormat="1" ht="16.5" hidden="1" customHeight="1">
      <c r="A185" s="16"/>
      <c r="B185" s="101" t="s">
        <v>651</v>
      </c>
      <c r="C185" s="164">
        <v>12001</v>
      </c>
      <c r="D185" s="121" t="s">
        <v>987</v>
      </c>
      <c r="E185" s="121" t="s">
        <v>988</v>
      </c>
      <c r="F185" s="122" t="s">
        <v>989</v>
      </c>
      <c r="G185" s="122" t="s">
        <v>990</v>
      </c>
      <c r="H185" s="122" t="s">
        <v>991</v>
      </c>
      <c r="I185" s="123" t="s">
        <v>992</v>
      </c>
      <c r="J185" s="121" t="s">
        <v>727</v>
      </c>
      <c r="K185" s="121" t="s">
        <v>993</v>
      </c>
      <c r="L185" s="529"/>
    </row>
    <row r="186" spans="1:12" s="99" customFormat="1" ht="25.5" hidden="1">
      <c r="A186" s="16"/>
      <c r="B186" s="112" t="s">
        <v>656</v>
      </c>
      <c r="C186" s="159" t="s">
        <v>657</v>
      </c>
      <c r="D186" s="123"/>
      <c r="E186" s="123"/>
      <c r="F186" s="124"/>
      <c r="G186" s="124"/>
      <c r="H186" s="124"/>
      <c r="I186" s="123"/>
      <c r="J186" s="123"/>
      <c r="K186" s="123"/>
      <c r="L186" s="502"/>
    </row>
    <row r="187" spans="1:12" s="99" customFormat="1" ht="102" hidden="1">
      <c r="A187" s="16"/>
      <c r="B187" s="112" t="s">
        <v>658</v>
      </c>
      <c r="C187" s="159" t="s">
        <v>659</v>
      </c>
      <c r="D187" s="123"/>
      <c r="E187" s="123"/>
      <c r="F187" s="124"/>
      <c r="G187" s="124"/>
      <c r="H187" s="124"/>
      <c r="I187" s="123"/>
      <c r="J187" s="123"/>
      <c r="K187" s="123"/>
      <c r="L187" s="502"/>
    </row>
    <row r="188" spans="1:12" s="99" customFormat="1" hidden="1">
      <c r="A188" s="16"/>
      <c r="B188" s="112" t="s">
        <v>660</v>
      </c>
      <c r="C188" s="159" t="s">
        <v>661</v>
      </c>
      <c r="D188" s="123"/>
      <c r="E188" s="123"/>
      <c r="F188" s="124"/>
      <c r="G188" s="124"/>
      <c r="H188" s="124"/>
      <c r="I188" s="123"/>
      <c r="J188" s="123"/>
      <c r="K188" s="123"/>
      <c r="L188" s="502"/>
    </row>
    <row r="189" spans="1:12" s="99" customFormat="1" ht="25.5" hidden="1">
      <c r="A189" s="16"/>
      <c r="B189" s="179" t="s">
        <v>662</v>
      </c>
      <c r="C189" s="179" t="s">
        <v>663</v>
      </c>
      <c r="D189" s="123"/>
      <c r="E189" s="123"/>
      <c r="F189" s="124"/>
      <c r="G189" s="124"/>
      <c r="H189" s="124"/>
      <c r="I189" s="123"/>
      <c r="J189" s="123"/>
      <c r="K189" s="123"/>
      <c r="L189" s="502"/>
    </row>
    <row r="190" spans="1:12" s="99" customFormat="1" hidden="1">
      <c r="A190" s="16"/>
      <c r="B190" s="165"/>
      <c r="C190" s="166" t="s">
        <v>664</v>
      </c>
      <c r="D190" s="7"/>
      <c r="E190" s="7"/>
      <c r="F190" s="7"/>
      <c r="G190" s="7"/>
      <c r="H190" s="7"/>
      <c r="I190" s="7"/>
      <c r="J190" s="7"/>
      <c r="K190" s="7"/>
      <c r="L190" s="503"/>
    </row>
    <row r="191" spans="1:12" s="99" customFormat="1" hidden="1">
      <c r="A191" s="16"/>
      <c r="B191" s="554" t="s">
        <v>665</v>
      </c>
      <c r="C191" s="555"/>
      <c r="D191" s="167">
        <v>370</v>
      </c>
      <c r="E191" s="167">
        <v>587</v>
      </c>
      <c r="F191" s="167">
        <v>587</v>
      </c>
      <c r="G191" s="167">
        <v>587</v>
      </c>
      <c r="H191" s="167">
        <v>587</v>
      </c>
      <c r="I191" s="167">
        <v>587</v>
      </c>
      <c r="J191" s="167">
        <v>587</v>
      </c>
      <c r="K191" s="167">
        <v>587</v>
      </c>
      <c r="L191" s="168"/>
    </row>
    <row r="192" spans="1:12" s="185" customFormat="1" hidden="1">
      <c r="A192" s="180"/>
      <c r="B192" s="181" t="s">
        <v>667</v>
      </c>
      <c r="C192" s="182"/>
      <c r="D192" s="183">
        <v>26673.97</v>
      </c>
      <c r="E192" s="183">
        <v>40254</v>
      </c>
      <c r="F192" s="183">
        <v>7044</v>
      </c>
      <c r="G192" s="183">
        <v>17610</v>
      </c>
      <c r="H192" s="183">
        <v>28176</v>
      </c>
      <c r="I192" s="183">
        <v>42264</v>
      </c>
      <c r="J192" s="183">
        <v>42264</v>
      </c>
      <c r="K192" s="183">
        <v>42264</v>
      </c>
      <c r="L192" s="184"/>
    </row>
    <row r="193" spans="1:12" s="99" customFormat="1" hidden="1">
      <c r="A193" s="16"/>
      <c r="B193" s="175"/>
      <c r="C193" s="175"/>
      <c r="D193" s="186"/>
      <c r="E193" s="187"/>
      <c r="F193" s="187"/>
      <c r="G193" s="187"/>
      <c r="H193" s="187"/>
      <c r="I193" s="187"/>
      <c r="J193" s="187"/>
      <c r="K193" s="187"/>
      <c r="L193" s="161"/>
    </row>
    <row r="194" spans="1:12" s="99" customFormat="1" hidden="1">
      <c r="A194" s="16"/>
      <c r="B194" s="101" t="s">
        <v>327</v>
      </c>
      <c r="C194" s="159" t="s">
        <v>647</v>
      </c>
      <c r="D194" s="98"/>
      <c r="E194" s="98"/>
      <c r="F194" s="98"/>
      <c r="G194" s="98"/>
      <c r="H194" s="98"/>
      <c r="I194" s="98"/>
      <c r="J194" s="98"/>
      <c r="K194" s="98"/>
      <c r="L194" s="98"/>
    </row>
    <row r="195" spans="1:12" s="99" customFormat="1" ht="25.5" hidden="1">
      <c r="A195" s="16"/>
      <c r="B195" s="101" t="s">
        <v>328</v>
      </c>
      <c r="C195" s="163">
        <v>101003</v>
      </c>
      <c r="D195" s="98"/>
      <c r="E195" s="98"/>
      <c r="F195" s="98"/>
      <c r="G195" s="98"/>
      <c r="H195" s="98"/>
      <c r="I195" s="98"/>
      <c r="J195" s="98"/>
      <c r="K195" s="98"/>
      <c r="L195" s="98"/>
    </row>
    <row r="196" spans="1:12" s="99" customFormat="1" hidden="1">
      <c r="A196" s="16"/>
      <c r="B196" s="101" t="s">
        <v>329</v>
      </c>
      <c r="C196" s="178" t="s">
        <v>47</v>
      </c>
      <c r="D196" s="98"/>
      <c r="E196" s="98"/>
      <c r="F196" s="98"/>
      <c r="G196" s="98"/>
      <c r="H196" s="98"/>
      <c r="I196" s="98"/>
      <c r="J196" s="98"/>
      <c r="K196" s="98"/>
      <c r="L196" s="98"/>
    </row>
    <row r="197" spans="1:12" s="99" customFormat="1" hidden="1">
      <c r="A197" s="16"/>
      <c r="B197" s="101" t="s">
        <v>649</v>
      </c>
      <c r="C197" s="163">
        <v>1015</v>
      </c>
      <c r="D197" s="556" t="s">
        <v>650</v>
      </c>
      <c r="E197" s="557"/>
      <c r="F197" s="557"/>
      <c r="G197" s="557"/>
      <c r="H197" s="557"/>
      <c r="I197" s="557"/>
      <c r="J197" s="557"/>
      <c r="K197" s="557"/>
      <c r="L197" s="558"/>
    </row>
    <row r="198" spans="1:12" s="99" customFormat="1" ht="51" hidden="1">
      <c r="A198" s="16"/>
      <c r="B198" s="101" t="s">
        <v>651</v>
      </c>
      <c r="C198" s="163">
        <v>12001</v>
      </c>
      <c r="D198" s="121" t="s">
        <v>987</v>
      </c>
      <c r="E198" s="121" t="s">
        <v>988</v>
      </c>
      <c r="F198" s="122" t="s">
        <v>989</v>
      </c>
      <c r="G198" s="122" t="s">
        <v>990</v>
      </c>
      <c r="H198" s="122" t="s">
        <v>991</v>
      </c>
      <c r="I198" s="123" t="s">
        <v>992</v>
      </c>
      <c r="J198" s="121" t="s">
        <v>727</v>
      </c>
      <c r="K198" s="121" t="s">
        <v>993</v>
      </c>
      <c r="L198" s="188" t="s">
        <v>655</v>
      </c>
    </row>
    <row r="199" spans="1:12" s="99" customFormat="1" ht="25.5" hidden="1">
      <c r="A199" s="16"/>
      <c r="B199" s="112" t="s">
        <v>656</v>
      </c>
      <c r="C199" s="159" t="s">
        <v>657</v>
      </c>
      <c r="D199" s="123"/>
      <c r="E199" s="123"/>
      <c r="F199" s="124"/>
      <c r="G199" s="124"/>
      <c r="H199" s="124"/>
      <c r="I199" s="123"/>
      <c r="J199" s="123"/>
      <c r="K199" s="123"/>
      <c r="L199" s="189"/>
    </row>
    <row r="200" spans="1:12" s="99" customFormat="1" ht="102" hidden="1">
      <c r="A200" s="16"/>
      <c r="B200" s="112" t="s">
        <v>658</v>
      </c>
      <c r="C200" s="159" t="s">
        <v>659</v>
      </c>
      <c r="D200" s="123"/>
      <c r="E200" s="123"/>
      <c r="F200" s="124"/>
      <c r="G200" s="124"/>
      <c r="H200" s="124"/>
      <c r="I200" s="123"/>
      <c r="J200" s="123"/>
      <c r="K200" s="123"/>
      <c r="L200" s="189"/>
    </row>
    <row r="201" spans="1:12" s="99" customFormat="1" hidden="1">
      <c r="A201" s="16"/>
      <c r="B201" s="112" t="s">
        <v>660</v>
      </c>
      <c r="C201" s="159" t="s">
        <v>661</v>
      </c>
      <c r="D201" s="123"/>
      <c r="E201" s="123"/>
      <c r="F201" s="124"/>
      <c r="G201" s="124"/>
      <c r="H201" s="124"/>
      <c r="I201" s="123"/>
      <c r="J201" s="123"/>
      <c r="K201" s="123"/>
      <c r="L201" s="189"/>
    </row>
    <row r="202" spans="1:12" s="99" customFormat="1" ht="25.5" hidden="1">
      <c r="A202" s="16"/>
      <c r="B202" s="179" t="s">
        <v>662</v>
      </c>
      <c r="C202" s="179" t="s">
        <v>663</v>
      </c>
      <c r="D202" s="123"/>
      <c r="E202" s="123"/>
      <c r="F202" s="124"/>
      <c r="G202" s="124"/>
      <c r="H202" s="124"/>
      <c r="I202" s="123"/>
      <c r="J202" s="123"/>
      <c r="K202" s="123"/>
      <c r="L202" s="189"/>
    </row>
    <row r="203" spans="1:12" s="99" customFormat="1" hidden="1">
      <c r="A203" s="16"/>
      <c r="B203" s="165"/>
      <c r="C203" s="166" t="s">
        <v>664</v>
      </c>
      <c r="D203" s="7"/>
      <c r="E203" s="7"/>
      <c r="F203" s="7"/>
      <c r="G203" s="7"/>
      <c r="H203" s="7"/>
      <c r="I203" s="7"/>
      <c r="J203" s="7"/>
      <c r="K203" s="7"/>
      <c r="L203" s="190"/>
    </row>
    <row r="204" spans="1:12" s="99" customFormat="1" hidden="1">
      <c r="A204" s="16"/>
      <c r="B204" s="554" t="s">
        <v>665</v>
      </c>
      <c r="C204" s="555"/>
      <c r="D204" s="167">
        <v>1162</v>
      </c>
      <c r="E204" s="167">
        <v>2025.5</v>
      </c>
      <c r="F204" s="167">
        <v>1987.5</v>
      </c>
      <c r="G204" s="167">
        <v>1987.5</v>
      </c>
      <c r="H204" s="167">
        <v>1987.5</v>
      </c>
      <c r="I204" s="167">
        <v>1987.5</v>
      </c>
      <c r="J204" s="167">
        <v>1987.5</v>
      </c>
      <c r="K204" s="167">
        <v>1987.5</v>
      </c>
      <c r="L204" s="168"/>
    </row>
    <row r="205" spans="1:12" s="185" customFormat="1" hidden="1">
      <c r="A205" s="180"/>
      <c r="B205" s="181" t="s">
        <v>667</v>
      </c>
      <c r="C205" s="182"/>
      <c r="D205" s="183">
        <v>83673</v>
      </c>
      <c r="E205" s="183">
        <v>145836</v>
      </c>
      <c r="F205" s="183">
        <v>23850</v>
      </c>
      <c r="G205" s="183">
        <v>59625</v>
      </c>
      <c r="H205" s="183">
        <v>95400</v>
      </c>
      <c r="I205" s="183">
        <v>143100</v>
      </c>
      <c r="J205" s="183">
        <v>143100</v>
      </c>
      <c r="K205" s="183">
        <v>143100</v>
      </c>
      <c r="L205" s="184"/>
    </row>
    <row r="206" spans="1:12" s="99" customFormat="1" hidden="1">
      <c r="A206" s="16"/>
      <c r="B206" s="175"/>
      <c r="C206" s="175"/>
      <c r="D206" s="186"/>
      <c r="E206" s="187"/>
      <c r="F206" s="187"/>
      <c r="G206" s="187"/>
      <c r="H206" s="187"/>
      <c r="I206" s="187"/>
      <c r="J206" s="187"/>
      <c r="K206" s="187"/>
      <c r="L206" s="161"/>
    </row>
    <row r="207" spans="1:12" s="99" customFormat="1" hidden="1">
      <c r="A207" s="16"/>
      <c r="B207" s="101" t="s">
        <v>327</v>
      </c>
      <c r="C207" s="179" t="s">
        <v>647</v>
      </c>
      <c r="D207" s="98"/>
      <c r="E207" s="98"/>
      <c r="F207" s="98"/>
      <c r="G207" s="98"/>
      <c r="H207" s="98"/>
      <c r="I207" s="98"/>
      <c r="J207" s="98"/>
      <c r="K207" s="98"/>
      <c r="L207" s="98"/>
    </row>
    <row r="208" spans="1:12" s="99" customFormat="1" ht="25.5" hidden="1">
      <c r="A208" s="16"/>
      <c r="B208" s="101" t="s">
        <v>328</v>
      </c>
      <c r="C208" s="163">
        <v>102001</v>
      </c>
      <c r="D208" s="98"/>
      <c r="E208" s="98"/>
      <c r="F208" s="98"/>
      <c r="G208" s="98"/>
      <c r="H208" s="98"/>
      <c r="I208" s="98"/>
      <c r="J208" s="98"/>
      <c r="K208" s="98"/>
      <c r="L208" s="98"/>
    </row>
    <row r="209" spans="1:12" s="99" customFormat="1" hidden="1">
      <c r="A209" s="16"/>
      <c r="B209" s="101" t="s">
        <v>329</v>
      </c>
      <c r="C209" s="80" t="s">
        <v>48</v>
      </c>
      <c r="D209" s="98"/>
      <c r="E209" s="98"/>
      <c r="F209" s="98"/>
      <c r="G209" s="98"/>
      <c r="H209" s="98"/>
      <c r="I209" s="98"/>
      <c r="J209" s="98"/>
      <c r="K209" s="98"/>
      <c r="L209" s="98"/>
    </row>
    <row r="210" spans="1:12" s="99" customFormat="1" hidden="1">
      <c r="A210" s="16"/>
      <c r="B210" s="101" t="s">
        <v>649</v>
      </c>
      <c r="C210" s="164">
        <v>1015</v>
      </c>
      <c r="D210" s="556" t="s">
        <v>650</v>
      </c>
      <c r="E210" s="557"/>
      <c r="F210" s="557"/>
      <c r="G210" s="557"/>
      <c r="H210" s="557"/>
      <c r="I210" s="557"/>
      <c r="J210" s="557"/>
      <c r="K210" s="557"/>
      <c r="L210" s="558"/>
    </row>
    <row r="211" spans="1:12" s="99" customFormat="1" ht="51" hidden="1">
      <c r="A211" s="16"/>
      <c r="B211" s="101" t="s">
        <v>651</v>
      </c>
      <c r="C211" s="164">
        <v>12001</v>
      </c>
      <c r="D211" s="191" t="str">
        <f t="shared" ref="D211:K211" si="0">D159</f>
        <v>2020Ã. ÷³ëï³óÇ</v>
      </c>
      <c r="E211" s="191" t="str">
        <f t="shared" si="0"/>
        <v xml:space="preserve">2021Ã ëå³ëíáÕ
</v>
      </c>
      <c r="F211" s="192" t="str">
        <f t="shared" si="0"/>
        <v>2022Ã »é³ÙëÛ³Ï</v>
      </c>
      <c r="G211" s="192" t="str">
        <f t="shared" si="0"/>
        <v>2022Ã ÏÇë³ÙÛ³Ï</v>
      </c>
      <c r="H211" s="192" t="str">
        <f t="shared" si="0"/>
        <v xml:space="preserve">2022Ã ÇÝÝ ³ÙÇë
</v>
      </c>
      <c r="I211" s="191" t="str">
        <f t="shared" si="0"/>
        <v xml:space="preserve">2022Ã ï³ñÇ
</v>
      </c>
      <c r="J211" s="191" t="str">
        <f t="shared" si="0"/>
        <v>2023Ã</v>
      </c>
      <c r="K211" s="191" t="str">
        <f t="shared" si="0"/>
        <v>2024Ã</v>
      </c>
      <c r="L211" s="188" t="s">
        <v>655</v>
      </c>
    </row>
    <row r="212" spans="1:12" s="99" customFormat="1" ht="25.5" hidden="1">
      <c r="A212" s="16"/>
      <c r="B212" s="112" t="s">
        <v>656</v>
      </c>
      <c r="C212" s="159" t="s">
        <v>657</v>
      </c>
      <c r="D212" s="192"/>
      <c r="E212" s="192"/>
      <c r="F212" s="192"/>
      <c r="G212" s="192"/>
      <c r="H212" s="192"/>
      <c r="I212" s="192"/>
      <c r="J212" s="192"/>
      <c r="K212" s="192"/>
      <c r="L212" s="189"/>
    </row>
    <row r="213" spans="1:12" s="99" customFormat="1" ht="102" hidden="1">
      <c r="A213" s="16"/>
      <c r="B213" s="112" t="s">
        <v>658</v>
      </c>
      <c r="C213" s="159" t="s">
        <v>659</v>
      </c>
      <c r="D213" s="192"/>
      <c r="E213" s="192"/>
      <c r="F213" s="192"/>
      <c r="G213" s="192"/>
      <c r="H213" s="192"/>
      <c r="I213" s="192"/>
      <c r="J213" s="192"/>
      <c r="K213" s="192"/>
      <c r="L213" s="189"/>
    </row>
    <row r="214" spans="1:12" s="99" customFormat="1" hidden="1">
      <c r="A214" s="16"/>
      <c r="B214" s="112" t="s">
        <v>660</v>
      </c>
      <c r="C214" s="159" t="s">
        <v>661</v>
      </c>
      <c r="D214" s="192"/>
      <c r="E214" s="192"/>
      <c r="F214" s="192"/>
      <c r="G214" s="192"/>
      <c r="H214" s="192"/>
      <c r="I214" s="192"/>
      <c r="J214" s="192"/>
      <c r="K214" s="192"/>
      <c r="L214" s="189"/>
    </row>
    <row r="215" spans="1:12" s="99" customFormat="1" ht="25.5" hidden="1">
      <c r="A215" s="16"/>
      <c r="B215" s="179" t="s">
        <v>662</v>
      </c>
      <c r="C215" s="179" t="s">
        <v>663</v>
      </c>
      <c r="D215" s="192"/>
      <c r="E215" s="192"/>
      <c r="F215" s="192"/>
      <c r="G215" s="192"/>
      <c r="H215" s="192"/>
      <c r="I215" s="192"/>
      <c r="J215" s="192"/>
      <c r="K215" s="192"/>
      <c r="L215" s="189"/>
    </row>
    <row r="216" spans="1:12" s="99" customFormat="1" hidden="1">
      <c r="A216" s="16"/>
      <c r="B216" s="165"/>
      <c r="C216" s="166" t="s">
        <v>664</v>
      </c>
      <c r="D216" s="193"/>
      <c r="E216" s="193"/>
      <c r="F216" s="192"/>
      <c r="G216" s="192"/>
      <c r="H216" s="192"/>
      <c r="I216" s="193"/>
      <c r="J216" s="193"/>
      <c r="K216" s="193"/>
      <c r="L216" s="190"/>
    </row>
    <row r="217" spans="1:12" s="99" customFormat="1" hidden="1">
      <c r="A217" s="16"/>
      <c r="B217" s="554" t="s">
        <v>665</v>
      </c>
      <c r="C217" s="555"/>
      <c r="D217" s="167">
        <v>86</v>
      </c>
      <c r="E217" s="167">
        <v>106</v>
      </c>
      <c r="F217" s="167">
        <v>106</v>
      </c>
      <c r="G217" s="167">
        <v>106</v>
      </c>
      <c r="H217" s="167">
        <v>106</v>
      </c>
      <c r="I217" s="167">
        <v>106</v>
      </c>
      <c r="J217" s="167">
        <v>106</v>
      </c>
      <c r="K217" s="167">
        <v>106</v>
      </c>
      <c r="L217" s="168"/>
    </row>
    <row r="218" spans="1:12" s="185" customFormat="1" hidden="1">
      <c r="A218" s="180"/>
      <c r="B218" s="181" t="s">
        <v>667</v>
      </c>
      <c r="C218" s="182"/>
      <c r="D218" s="194">
        <v>6072</v>
      </c>
      <c r="E218" s="183">
        <v>7632</v>
      </c>
      <c r="F218" s="183">
        <v>1272</v>
      </c>
      <c r="G218" s="183">
        <v>3180</v>
      </c>
      <c r="H218" s="183">
        <v>5088</v>
      </c>
      <c r="I218" s="183">
        <v>7632</v>
      </c>
      <c r="J218" s="183">
        <v>7632</v>
      </c>
      <c r="K218" s="183">
        <v>7632</v>
      </c>
      <c r="L218" s="184"/>
    </row>
    <row r="219" spans="1:12" s="99" customFormat="1" hidden="1">
      <c r="A219" s="16"/>
      <c r="B219" s="175"/>
      <c r="C219" s="175"/>
      <c r="D219" s="186"/>
      <c r="E219" s="187"/>
      <c r="F219" s="187"/>
      <c r="G219" s="187"/>
      <c r="H219" s="187"/>
      <c r="I219" s="187"/>
      <c r="J219" s="187"/>
      <c r="K219" s="187"/>
      <c r="L219" s="161"/>
    </row>
    <row r="220" spans="1:12" s="99" customFormat="1" hidden="1">
      <c r="A220" s="16"/>
      <c r="B220" s="101" t="s">
        <v>327</v>
      </c>
      <c r="C220" s="178" t="s">
        <v>647</v>
      </c>
      <c r="D220" s="98"/>
      <c r="E220" s="98"/>
      <c r="F220" s="98"/>
      <c r="G220" s="98"/>
      <c r="H220" s="98"/>
      <c r="I220" s="98"/>
      <c r="J220" s="98"/>
      <c r="K220" s="98"/>
      <c r="L220" s="98"/>
    </row>
    <row r="221" spans="1:12" s="99" customFormat="1" ht="25.5" hidden="1">
      <c r="A221" s="16"/>
      <c r="B221" s="101" t="s">
        <v>328</v>
      </c>
      <c r="C221" s="178">
        <v>102002</v>
      </c>
      <c r="D221" s="98"/>
      <c r="E221" s="98"/>
      <c r="F221" s="98"/>
      <c r="G221" s="98"/>
      <c r="H221" s="98"/>
      <c r="I221" s="98"/>
      <c r="J221" s="98"/>
      <c r="K221" s="98"/>
      <c r="L221" s="98"/>
    </row>
    <row r="222" spans="1:12" s="99" customFormat="1" hidden="1">
      <c r="A222" s="16"/>
      <c r="B222" s="101" t="s">
        <v>329</v>
      </c>
      <c r="C222" s="178" t="s">
        <v>49</v>
      </c>
      <c r="D222" s="98"/>
      <c r="E222" s="98"/>
      <c r="F222" s="98"/>
      <c r="G222" s="98"/>
      <c r="H222" s="98"/>
      <c r="I222" s="98"/>
      <c r="J222" s="98"/>
      <c r="K222" s="98"/>
      <c r="L222" s="98"/>
    </row>
    <row r="223" spans="1:12" s="99" customFormat="1" hidden="1">
      <c r="A223" s="16"/>
      <c r="B223" s="101" t="s">
        <v>649</v>
      </c>
      <c r="C223" s="164">
        <v>1015</v>
      </c>
      <c r="D223" s="556" t="s">
        <v>650</v>
      </c>
      <c r="E223" s="557"/>
      <c r="F223" s="557"/>
      <c r="G223" s="557"/>
      <c r="H223" s="557"/>
      <c r="I223" s="557"/>
      <c r="J223" s="557"/>
      <c r="K223" s="557"/>
      <c r="L223" s="558"/>
    </row>
    <row r="224" spans="1:12" s="99" customFormat="1" ht="51" hidden="1">
      <c r="A224" s="16"/>
      <c r="B224" s="101" t="s">
        <v>651</v>
      </c>
      <c r="C224" s="164">
        <v>12001</v>
      </c>
      <c r="D224" s="121" t="s">
        <v>987</v>
      </c>
      <c r="E224" s="121" t="s">
        <v>988</v>
      </c>
      <c r="F224" s="122" t="s">
        <v>989</v>
      </c>
      <c r="G224" s="122" t="s">
        <v>990</v>
      </c>
      <c r="H224" s="122" t="s">
        <v>991</v>
      </c>
      <c r="I224" s="123" t="s">
        <v>992</v>
      </c>
      <c r="J224" s="121" t="s">
        <v>727</v>
      </c>
      <c r="K224" s="121" t="s">
        <v>993</v>
      </c>
      <c r="L224" s="188" t="s">
        <v>655</v>
      </c>
    </row>
    <row r="225" spans="1:12" s="99" customFormat="1" ht="25.5" hidden="1">
      <c r="A225" s="16"/>
      <c r="B225" s="112" t="s">
        <v>656</v>
      </c>
      <c r="C225" s="159" t="s">
        <v>657</v>
      </c>
      <c r="D225" s="123"/>
      <c r="E225" s="123"/>
      <c r="F225" s="124"/>
      <c r="G225" s="124"/>
      <c r="H225" s="124"/>
      <c r="I225" s="123"/>
      <c r="J225" s="123"/>
      <c r="K225" s="123"/>
      <c r="L225" s="189"/>
    </row>
    <row r="226" spans="1:12" s="99" customFormat="1" ht="102" hidden="1">
      <c r="A226" s="16"/>
      <c r="B226" s="112" t="s">
        <v>658</v>
      </c>
      <c r="C226" s="159" t="s">
        <v>659</v>
      </c>
      <c r="D226" s="123"/>
      <c r="E226" s="123"/>
      <c r="F226" s="124"/>
      <c r="G226" s="124"/>
      <c r="H226" s="124"/>
      <c r="I226" s="123"/>
      <c r="J226" s="123"/>
      <c r="K226" s="123"/>
      <c r="L226" s="189"/>
    </row>
    <row r="227" spans="1:12" s="99" customFormat="1" hidden="1">
      <c r="A227" s="16"/>
      <c r="B227" s="112" t="s">
        <v>660</v>
      </c>
      <c r="C227" s="159" t="s">
        <v>661</v>
      </c>
      <c r="D227" s="123"/>
      <c r="E227" s="123"/>
      <c r="F227" s="124"/>
      <c r="G227" s="124"/>
      <c r="H227" s="124"/>
      <c r="I227" s="123"/>
      <c r="J227" s="123"/>
      <c r="K227" s="123"/>
      <c r="L227" s="189"/>
    </row>
    <row r="228" spans="1:12" s="99" customFormat="1" ht="25.5" hidden="1">
      <c r="A228" s="16"/>
      <c r="B228" s="179" t="s">
        <v>662</v>
      </c>
      <c r="C228" s="179" t="s">
        <v>663</v>
      </c>
      <c r="D228" s="123"/>
      <c r="E228" s="123"/>
      <c r="F228" s="124"/>
      <c r="G228" s="124"/>
      <c r="H228" s="124"/>
      <c r="I228" s="123"/>
      <c r="J228" s="123"/>
      <c r="K228" s="123"/>
      <c r="L228" s="189"/>
    </row>
    <row r="229" spans="1:12" s="99" customFormat="1" hidden="1">
      <c r="A229" s="16"/>
      <c r="B229" s="165"/>
      <c r="C229" s="166" t="s">
        <v>664</v>
      </c>
      <c r="D229" s="7"/>
      <c r="E229" s="7"/>
      <c r="F229" s="7"/>
      <c r="G229" s="7"/>
      <c r="H229" s="7"/>
      <c r="I229" s="7"/>
      <c r="J229" s="7"/>
      <c r="K229" s="7"/>
      <c r="L229" s="190"/>
    </row>
    <row r="230" spans="1:12" s="99" customFormat="1" hidden="1">
      <c r="A230" s="16"/>
      <c r="B230" s="554" t="s">
        <v>665</v>
      </c>
      <c r="C230" s="555"/>
      <c r="D230" s="167">
        <v>2041</v>
      </c>
      <c r="E230" s="167">
        <v>2511</v>
      </c>
      <c r="F230" s="167">
        <v>2511</v>
      </c>
      <c r="G230" s="167">
        <v>2511</v>
      </c>
      <c r="H230" s="167">
        <v>2511</v>
      </c>
      <c r="I230" s="167">
        <v>2511</v>
      </c>
      <c r="J230" s="167">
        <v>2511</v>
      </c>
      <c r="K230" s="167">
        <v>2511</v>
      </c>
      <c r="L230" s="168"/>
    </row>
    <row r="231" spans="1:12" s="99" customFormat="1" hidden="1">
      <c r="A231" s="16"/>
      <c r="B231" s="195" t="s">
        <v>667</v>
      </c>
      <c r="C231" s="196"/>
      <c r="D231" s="172">
        <v>146921.5</v>
      </c>
      <c r="E231" s="172">
        <v>180792</v>
      </c>
      <c r="F231" s="172">
        <v>30132</v>
      </c>
      <c r="G231" s="172">
        <v>75330</v>
      </c>
      <c r="H231" s="172">
        <v>120528</v>
      </c>
      <c r="I231" s="172">
        <v>180792</v>
      </c>
      <c r="J231" s="172">
        <v>180792</v>
      </c>
      <c r="K231" s="172">
        <v>180792</v>
      </c>
      <c r="L231" s="168"/>
    </row>
    <row r="232" spans="1:12" s="99" customFormat="1" hidden="1">
      <c r="A232" s="16"/>
      <c r="B232" s="175"/>
      <c r="C232" s="175"/>
      <c r="D232" s="186"/>
      <c r="E232" s="187"/>
      <c r="F232" s="187"/>
      <c r="G232" s="187"/>
      <c r="H232" s="187"/>
      <c r="I232" s="187"/>
      <c r="J232" s="187"/>
      <c r="K232" s="187"/>
      <c r="L232" s="161"/>
    </row>
    <row r="233" spans="1:12" s="99" customFormat="1" hidden="1">
      <c r="A233" s="16"/>
      <c r="B233" s="101" t="s">
        <v>327</v>
      </c>
      <c r="C233" s="159" t="s">
        <v>647</v>
      </c>
      <c r="D233" s="98"/>
      <c r="E233" s="98"/>
      <c r="F233" s="98"/>
      <c r="G233" s="98"/>
      <c r="H233" s="98"/>
      <c r="I233" s="98"/>
      <c r="J233" s="98"/>
      <c r="K233" s="98"/>
      <c r="L233" s="98"/>
    </row>
    <row r="234" spans="1:12" s="99" customFormat="1" ht="25.5" hidden="1">
      <c r="A234" s="16"/>
      <c r="B234" s="101" t="s">
        <v>328</v>
      </c>
      <c r="C234" s="178">
        <v>103001</v>
      </c>
      <c r="D234" s="98"/>
      <c r="E234" s="98"/>
      <c r="F234" s="98"/>
      <c r="G234" s="98"/>
      <c r="H234" s="98"/>
      <c r="I234" s="98"/>
      <c r="J234" s="98"/>
      <c r="K234" s="98"/>
      <c r="L234" s="98"/>
    </row>
    <row r="235" spans="1:12" s="99" customFormat="1" hidden="1">
      <c r="A235" s="16"/>
      <c r="B235" s="101" t="s">
        <v>329</v>
      </c>
      <c r="C235" s="80" t="s">
        <v>50</v>
      </c>
      <c r="D235" s="98"/>
      <c r="E235" s="98"/>
      <c r="F235" s="98"/>
      <c r="G235" s="98"/>
      <c r="H235" s="98"/>
      <c r="I235" s="98"/>
      <c r="J235" s="98"/>
      <c r="K235" s="98"/>
      <c r="L235" s="98"/>
    </row>
    <row r="236" spans="1:12" s="99" customFormat="1" hidden="1">
      <c r="A236" s="16"/>
      <c r="B236" s="101" t="s">
        <v>649</v>
      </c>
      <c r="C236" s="164">
        <v>1015</v>
      </c>
      <c r="D236" s="556" t="s">
        <v>650</v>
      </c>
      <c r="E236" s="557"/>
      <c r="F236" s="557"/>
      <c r="G236" s="557"/>
      <c r="H236" s="557"/>
      <c r="I236" s="557"/>
      <c r="J236" s="557"/>
      <c r="K236" s="557"/>
      <c r="L236" s="558"/>
    </row>
    <row r="237" spans="1:12" s="99" customFormat="1" ht="51" hidden="1">
      <c r="A237" s="16"/>
      <c r="B237" s="101" t="s">
        <v>651</v>
      </c>
      <c r="C237" s="164">
        <v>12001</v>
      </c>
      <c r="D237" s="121" t="s">
        <v>987</v>
      </c>
      <c r="E237" s="121" t="s">
        <v>988</v>
      </c>
      <c r="F237" s="122" t="s">
        <v>989</v>
      </c>
      <c r="G237" s="122" t="s">
        <v>990</v>
      </c>
      <c r="H237" s="122" t="s">
        <v>991</v>
      </c>
      <c r="I237" s="123" t="s">
        <v>992</v>
      </c>
      <c r="J237" s="121" t="s">
        <v>727</v>
      </c>
      <c r="K237" s="121" t="s">
        <v>993</v>
      </c>
      <c r="L237" s="188" t="s">
        <v>655</v>
      </c>
    </row>
    <row r="238" spans="1:12" s="99" customFormat="1" ht="25.5" hidden="1">
      <c r="A238" s="16"/>
      <c r="B238" s="112" t="s">
        <v>656</v>
      </c>
      <c r="C238" s="159" t="s">
        <v>657</v>
      </c>
      <c r="D238" s="123"/>
      <c r="E238" s="123"/>
      <c r="F238" s="124"/>
      <c r="G238" s="124"/>
      <c r="H238" s="124"/>
      <c r="I238" s="123"/>
      <c r="J238" s="123"/>
      <c r="K238" s="123"/>
      <c r="L238" s="189"/>
    </row>
    <row r="239" spans="1:12" s="99" customFormat="1" ht="102" hidden="1">
      <c r="A239" s="16"/>
      <c r="B239" s="112" t="s">
        <v>658</v>
      </c>
      <c r="C239" s="159" t="s">
        <v>659</v>
      </c>
      <c r="D239" s="123"/>
      <c r="E239" s="123"/>
      <c r="F239" s="124"/>
      <c r="G239" s="124"/>
      <c r="H239" s="124"/>
      <c r="I239" s="123"/>
      <c r="J239" s="123"/>
      <c r="K239" s="123"/>
      <c r="L239" s="189"/>
    </row>
    <row r="240" spans="1:12" s="99" customFormat="1" hidden="1">
      <c r="A240" s="16"/>
      <c r="B240" s="112" t="s">
        <v>660</v>
      </c>
      <c r="C240" s="159" t="s">
        <v>661</v>
      </c>
      <c r="D240" s="123"/>
      <c r="E240" s="123"/>
      <c r="F240" s="124"/>
      <c r="G240" s="124"/>
      <c r="H240" s="124"/>
      <c r="I240" s="123"/>
      <c r="J240" s="123"/>
      <c r="K240" s="123"/>
      <c r="L240" s="189"/>
    </row>
    <row r="241" spans="1:12" s="99" customFormat="1" ht="25.5" hidden="1">
      <c r="A241" s="16"/>
      <c r="B241" s="179" t="s">
        <v>662</v>
      </c>
      <c r="C241" s="179" t="s">
        <v>663</v>
      </c>
      <c r="D241" s="123"/>
      <c r="E241" s="123"/>
      <c r="F241" s="124"/>
      <c r="G241" s="124"/>
      <c r="H241" s="124"/>
      <c r="I241" s="123"/>
      <c r="J241" s="123"/>
      <c r="K241" s="123"/>
      <c r="L241" s="189"/>
    </row>
    <row r="242" spans="1:12" s="99" customFormat="1" hidden="1">
      <c r="A242" s="16"/>
      <c r="B242" s="165"/>
      <c r="C242" s="166" t="s">
        <v>664</v>
      </c>
      <c r="D242" s="7"/>
      <c r="E242" s="7"/>
      <c r="F242" s="7"/>
      <c r="G242" s="7"/>
      <c r="H242" s="7"/>
      <c r="I242" s="7"/>
      <c r="J242" s="7"/>
      <c r="K242" s="7"/>
      <c r="L242" s="190"/>
    </row>
    <row r="243" spans="1:12" s="99" customFormat="1" hidden="1">
      <c r="A243" s="16"/>
      <c r="B243" s="554" t="s">
        <v>665</v>
      </c>
      <c r="C243" s="555"/>
      <c r="D243" s="167">
        <v>552</v>
      </c>
      <c r="E243" s="197">
        <v>628</v>
      </c>
      <c r="F243" s="197">
        <v>648</v>
      </c>
      <c r="G243" s="197">
        <v>648</v>
      </c>
      <c r="H243" s="197">
        <v>648</v>
      </c>
      <c r="I243" s="197">
        <v>648</v>
      </c>
      <c r="J243" s="197">
        <v>648</v>
      </c>
      <c r="K243" s="197">
        <v>648</v>
      </c>
      <c r="L243" s="168"/>
    </row>
    <row r="244" spans="1:12" s="185" customFormat="1" hidden="1">
      <c r="A244" s="180"/>
      <c r="B244" s="181" t="s">
        <v>667</v>
      </c>
      <c r="C244" s="182"/>
      <c r="D244" s="183">
        <v>40304.58</v>
      </c>
      <c r="E244" s="198">
        <v>45216</v>
      </c>
      <c r="F244" s="198">
        <v>7776</v>
      </c>
      <c r="G244" s="198">
        <v>19440</v>
      </c>
      <c r="H244" s="198">
        <v>31104</v>
      </c>
      <c r="I244" s="198">
        <v>46656</v>
      </c>
      <c r="J244" s="198">
        <v>46656</v>
      </c>
      <c r="K244" s="198">
        <v>46656</v>
      </c>
      <c r="L244" s="184"/>
    </row>
    <row r="245" spans="1:12" s="99" customFormat="1" hidden="1">
      <c r="A245" s="16"/>
      <c r="B245" s="175"/>
      <c r="C245" s="175"/>
      <c r="D245" s="186"/>
      <c r="E245" s="187"/>
      <c r="F245" s="187"/>
      <c r="G245" s="187"/>
      <c r="H245" s="187"/>
      <c r="I245" s="187"/>
      <c r="J245" s="187"/>
      <c r="K245" s="187"/>
      <c r="L245" s="161"/>
    </row>
    <row r="246" spans="1:12" s="99" customFormat="1" hidden="1">
      <c r="A246" s="16"/>
      <c r="B246" s="101" t="s">
        <v>327</v>
      </c>
      <c r="C246" s="159" t="s">
        <v>647</v>
      </c>
      <c r="D246" s="98"/>
      <c r="E246" s="98"/>
      <c r="F246" s="98"/>
      <c r="G246" s="98"/>
      <c r="H246" s="98"/>
      <c r="I246" s="98"/>
      <c r="J246" s="98"/>
      <c r="K246" s="98"/>
      <c r="L246" s="98"/>
    </row>
    <row r="247" spans="1:12" s="99" customFormat="1" ht="25.5" hidden="1">
      <c r="A247" s="16"/>
      <c r="B247" s="101" t="s">
        <v>328</v>
      </c>
      <c r="C247" s="163">
        <v>103002</v>
      </c>
      <c r="D247" s="98"/>
      <c r="E247" s="98"/>
      <c r="F247" s="98"/>
      <c r="G247" s="98"/>
      <c r="H247" s="98"/>
      <c r="I247" s="98"/>
      <c r="J247" s="98"/>
      <c r="K247" s="98"/>
      <c r="L247" s="98"/>
    </row>
    <row r="248" spans="1:12" s="99" customFormat="1" hidden="1">
      <c r="A248" s="16"/>
      <c r="B248" s="101" t="s">
        <v>329</v>
      </c>
      <c r="C248" s="178" t="s">
        <v>51</v>
      </c>
      <c r="D248" s="98"/>
      <c r="E248" s="98"/>
      <c r="F248" s="98"/>
      <c r="G248" s="98"/>
      <c r="H248" s="98"/>
      <c r="I248" s="98"/>
      <c r="J248" s="98"/>
      <c r="K248" s="98"/>
      <c r="L248" s="98"/>
    </row>
    <row r="249" spans="1:12" s="99" customFormat="1" hidden="1">
      <c r="A249" s="16"/>
      <c r="B249" s="101" t="s">
        <v>649</v>
      </c>
      <c r="C249" s="164">
        <v>1015</v>
      </c>
      <c r="D249" s="556" t="s">
        <v>650</v>
      </c>
      <c r="E249" s="557"/>
      <c r="F249" s="557"/>
      <c r="G249" s="557"/>
      <c r="H249" s="557"/>
      <c r="I249" s="557"/>
      <c r="J249" s="557"/>
      <c r="K249" s="557"/>
      <c r="L249" s="558"/>
    </row>
    <row r="250" spans="1:12" s="99" customFormat="1" ht="51" hidden="1">
      <c r="A250" s="16"/>
      <c r="B250" s="101" t="s">
        <v>651</v>
      </c>
      <c r="C250" s="164">
        <v>12001</v>
      </c>
      <c r="D250" s="121" t="s">
        <v>987</v>
      </c>
      <c r="E250" s="121" t="s">
        <v>988</v>
      </c>
      <c r="F250" s="122" t="s">
        <v>989</v>
      </c>
      <c r="G250" s="122" t="s">
        <v>990</v>
      </c>
      <c r="H250" s="122" t="s">
        <v>991</v>
      </c>
      <c r="I250" s="123" t="s">
        <v>992</v>
      </c>
      <c r="J250" s="121" t="s">
        <v>727</v>
      </c>
      <c r="K250" s="121" t="s">
        <v>993</v>
      </c>
      <c r="L250" s="188" t="s">
        <v>655</v>
      </c>
    </row>
    <row r="251" spans="1:12" s="99" customFormat="1" ht="25.5" hidden="1">
      <c r="A251" s="16"/>
      <c r="B251" s="112" t="s">
        <v>656</v>
      </c>
      <c r="C251" s="159" t="s">
        <v>657</v>
      </c>
      <c r="D251" s="123"/>
      <c r="E251" s="123"/>
      <c r="F251" s="124"/>
      <c r="G251" s="124"/>
      <c r="H251" s="124"/>
      <c r="I251" s="123"/>
      <c r="J251" s="123"/>
      <c r="K251" s="123"/>
      <c r="L251" s="189"/>
    </row>
    <row r="252" spans="1:12" s="99" customFormat="1" ht="102" hidden="1">
      <c r="A252" s="16"/>
      <c r="B252" s="112" t="s">
        <v>658</v>
      </c>
      <c r="C252" s="159" t="s">
        <v>659</v>
      </c>
      <c r="D252" s="123"/>
      <c r="E252" s="123"/>
      <c r="F252" s="124"/>
      <c r="G252" s="124"/>
      <c r="H252" s="124"/>
      <c r="I252" s="123"/>
      <c r="J252" s="123"/>
      <c r="K252" s="123"/>
      <c r="L252" s="189"/>
    </row>
    <row r="253" spans="1:12" s="99" customFormat="1" hidden="1">
      <c r="A253" s="16"/>
      <c r="B253" s="112" t="s">
        <v>660</v>
      </c>
      <c r="C253" s="159" t="s">
        <v>661</v>
      </c>
      <c r="D253" s="123"/>
      <c r="E253" s="123"/>
      <c r="F253" s="124"/>
      <c r="G253" s="124"/>
      <c r="H253" s="124"/>
      <c r="I253" s="123"/>
      <c r="J253" s="123"/>
      <c r="K253" s="123"/>
      <c r="L253" s="189"/>
    </row>
    <row r="254" spans="1:12" s="99" customFormat="1" ht="25.5" hidden="1">
      <c r="A254" s="16"/>
      <c r="B254" s="179" t="s">
        <v>662</v>
      </c>
      <c r="C254" s="179" t="s">
        <v>663</v>
      </c>
      <c r="D254" s="123"/>
      <c r="E254" s="123"/>
      <c r="F254" s="124"/>
      <c r="G254" s="124"/>
      <c r="H254" s="124"/>
      <c r="I254" s="123"/>
      <c r="J254" s="123"/>
      <c r="K254" s="123"/>
      <c r="L254" s="189"/>
    </row>
    <row r="255" spans="1:12" s="99" customFormat="1" hidden="1">
      <c r="A255" s="16"/>
      <c r="B255" s="165"/>
      <c r="C255" s="166" t="s">
        <v>664</v>
      </c>
      <c r="D255" s="7"/>
      <c r="E255" s="7"/>
      <c r="F255" s="7"/>
      <c r="G255" s="7"/>
      <c r="H255" s="7"/>
      <c r="I255" s="7"/>
      <c r="J255" s="7"/>
      <c r="K255" s="7"/>
      <c r="L255" s="190"/>
    </row>
    <row r="256" spans="1:12" s="99" customFormat="1" hidden="1">
      <c r="A256" s="16"/>
      <c r="B256" s="554" t="s">
        <v>665</v>
      </c>
      <c r="C256" s="555"/>
      <c r="D256" s="167">
        <v>78</v>
      </c>
      <c r="E256" s="167">
        <v>93</v>
      </c>
      <c r="F256" s="167">
        <v>93</v>
      </c>
      <c r="G256" s="167">
        <v>93</v>
      </c>
      <c r="H256" s="167">
        <v>93</v>
      </c>
      <c r="I256" s="167">
        <v>93</v>
      </c>
      <c r="J256" s="167">
        <v>93</v>
      </c>
      <c r="K256" s="167">
        <v>93</v>
      </c>
      <c r="L256" s="168"/>
    </row>
    <row r="257" spans="1:12" s="185" customFormat="1" hidden="1">
      <c r="A257" s="180"/>
      <c r="B257" s="181" t="s">
        <v>667</v>
      </c>
      <c r="C257" s="182"/>
      <c r="D257" s="183">
        <v>5622</v>
      </c>
      <c r="E257" s="183">
        <v>6696</v>
      </c>
      <c r="F257" s="183">
        <v>1116</v>
      </c>
      <c r="G257" s="183">
        <v>2790</v>
      </c>
      <c r="H257" s="183">
        <v>4464</v>
      </c>
      <c r="I257" s="183">
        <v>6696</v>
      </c>
      <c r="J257" s="183">
        <v>6696</v>
      </c>
      <c r="K257" s="183">
        <v>6696</v>
      </c>
      <c r="L257" s="184"/>
    </row>
    <row r="258" spans="1:12" s="99" customFormat="1" hidden="1">
      <c r="A258" s="16"/>
      <c r="B258" s="175"/>
      <c r="C258" s="175"/>
      <c r="D258" s="186"/>
      <c r="E258" s="187"/>
      <c r="F258" s="187"/>
      <c r="G258" s="187"/>
      <c r="H258" s="187"/>
      <c r="I258" s="187"/>
      <c r="J258" s="187"/>
      <c r="K258" s="187"/>
      <c r="L258" s="161"/>
    </row>
    <row r="259" spans="1:12" s="99" customFormat="1" hidden="1">
      <c r="A259" s="16"/>
      <c r="B259" s="101" t="s">
        <v>327</v>
      </c>
      <c r="C259" s="159" t="s">
        <v>647</v>
      </c>
      <c r="D259" s="98"/>
      <c r="E259" s="98"/>
      <c r="F259" s="98"/>
      <c r="G259" s="98"/>
      <c r="H259" s="98"/>
      <c r="I259" s="98"/>
      <c r="J259" s="98"/>
      <c r="K259" s="98"/>
      <c r="L259" s="98"/>
    </row>
    <row r="260" spans="1:12" s="99" customFormat="1" ht="25.5" hidden="1">
      <c r="A260" s="16"/>
      <c r="B260" s="101" t="s">
        <v>328</v>
      </c>
      <c r="C260" s="163">
        <v>104001</v>
      </c>
      <c r="D260" s="98"/>
      <c r="E260" s="98"/>
      <c r="F260" s="98"/>
      <c r="G260" s="98"/>
      <c r="H260" s="98"/>
      <c r="I260" s="98"/>
      <c r="J260" s="98"/>
      <c r="K260" s="98"/>
      <c r="L260" s="98"/>
    </row>
    <row r="261" spans="1:12" s="99" customFormat="1" ht="25.5" hidden="1">
      <c r="A261" s="16"/>
      <c r="B261" s="101" t="s">
        <v>329</v>
      </c>
      <c r="C261" s="80" t="s">
        <v>931</v>
      </c>
      <c r="D261" s="98"/>
      <c r="E261" s="98"/>
      <c r="F261" s="98"/>
      <c r="G261" s="98"/>
      <c r="H261" s="98"/>
      <c r="I261" s="98"/>
      <c r="J261" s="98"/>
      <c r="K261" s="98"/>
      <c r="L261" s="98"/>
    </row>
    <row r="262" spans="1:12" s="99" customFormat="1" hidden="1">
      <c r="A262" s="16"/>
      <c r="B262" s="101" t="s">
        <v>649</v>
      </c>
      <c r="C262" s="164">
        <v>1015</v>
      </c>
      <c r="D262" s="556" t="s">
        <v>650</v>
      </c>
      <c r="E262" s="557"/>
      <c r="F262" s="557"/>
      <c r="G262" s="557"/>
      <c r="H262" s="557"/>
      <c r="I262" s="557"/>
      <c r="J262" s="557"/>
      <c r="K262" s="557"/>
      <c r="L262" s="558"/>
    </row>
    <row r="263" spans="1:12" s="99" customFormat="1" ht="51" hidden="1">
      <c r="A263" s="16"/>
      <c r="B263" s="101" t="s">
        <v>651</v>
      </c>
      <c r="C263" s="164">
        <v>12001</v>
      </c>
      <c r="D263" s="121" t="s">
        <v>987</v>
      </c>
      <c r="E263" s="121" t="s">
        <v>988</v>
      </c>
      <c r="F263" s="122" t="s">
        <v>989</v>
      </c>
      <c r="G263" s="122" t="s">
        <v>990</v>
      </c>
      <c r="H263" s="122" t="s">
        <v>991</v>
      </c>
      <c r="I263" s="123" t="s">
        <v>992</v>
      </c>
      <c r="J263" s="121" t="s">
        <v>727</v>
      </c>
      <c r="K263" s="121" t="s">
        <v>993</v>
      </c>
      <c r="L263" s="188" t="s">
        <v>655</v>
      </c>
    </row>
    <row r="264" spans="1:12" s="99" customFormat="1" ht="25.5" hidden="1">
      <c r="A264" s="16"/>
      <c r="B264" s="112" t="s">
        <v>656</v>
      </c>
      <c r="C264" s="159" t="s">
        <v>657</v>
      </c>
      <c r="D264" s="123"/>
      <c r="E264" s="123"/>
      <c r="F264" s="124"/>
      <c r="G264" s="124"/>
      <c r="H264" s="124"/>
      <c r="I264" s="123"/>
      <c r="J264" s="123"/>
      <c r="K264" s="123"/>
      <c r="L264" s="189"/>
    </row>
    <row r="265" spans="1:12" s="99" customFormat="1" ht="102" hidden="1">
      <c r="A265" s="16"/>
      <c r="B265" s="112" t="s">
        <v>658</v>
      </c>
      <c r="C265" s="159" t="s">
        <v>659</v>
      </c>
      <c r="D265" s="123"/>
      <c r="E265" s="123"/>
      <c r="F265" s="124"/>
      <c r="G265" s="124"/>
      <c r="H265" s="124"/>
      <c r="I265" s="123"/>
      <c r="J265" s="123"/>
      <c r="K265" s="123"/>
      <c r="L265" s="189"/>
    </row>
    <row r="266" spans="1:12" s="99" customFormat="1" hidden="1">
      <c r="A266" s="16"/>
      <c r="B266" s="112" t="s">
        <v>660</v>
      </c>
      <c r="C266" s="159" t="s">
        <v>661</v>
      </c>
      <c r="D266" s="123"/>
      <c r="E266" s="123"/>
      <c r="F266" s="124"/>
      <c r="G266" s="124"/>
      <c r="H266" s="124"/>
      <c r="I266" s="123"/>
      <c r="J266" s="123"/>
      <c r="K266" s="123"/>
      <c r="L266" s="189"/>
    </row>
    <row r="267" spans="1:12" s="99" customFormat="1" ht="25.5" hidden="1">
      <c r="A267" s="16"/>
      <c r="B267" s="179" t="s">
        <v>662</v>
      </c>
      <c r="C267" s="179" t="s">
        <v>663</v>
      </c>
      <c r="D267" s="123"/>
      <c r="E267" s="123"/>
      <c r="F267" s="124"/>
      <c r="G267" s="124"/>
      <c r="H267" s="124"/>
      <c r="I267" s="123"/>
      <c r="J267" s="123"/>
      <c r="K267" s="123"/>
      <c r="L267" s="189"/>
    </row>
    <row r="268" spans="1:12" s="99" customFormat="1" hidden="1">
      <c r="A268" s="16"/>
      <c r="B268" s="165"/>
      <c r="C268" s="166" t="s">
        <v>664</v>
      </c>
      <c r="D268" s="7"/>
      <c r="E268" s="7"/>
      <c r="F268" s="7"/>
      <c r="G268" s="7"/>
      <c r="H268" s="7"/>
      <c r="I268" s="7"/>
      <c r="J268" s="7"/>
      <c r="K268" s="7"/>
      <c r="L268" s="190"/>
    </row>
    <row r="269" spans="1:12" s="99" customFormat="1" hidden="1">
      <c r="A269" s="16"/>
      <c r="B269" s="554" t="s">
        <v>665</v>
      </c>
      <c r="C269" s="555"/>
      <c r="D269" s="167">
        <v>10087</v>
      </c>
      <c r="E269" s="167">
        <v>10832</v>
      </c>
      <c r="F269" s="167">
        <v>10792</v>
      </c>
      <c r="G269" s="167">
        <v>10792</v>
      </c>
      <c r="H269" s="167">
        <v>10792</v>
      </c>
      <c r="I269" s="167">
        <v>10792</v>
      </c>
      <c r="J269" s="167">
        <v>10890</v>
      </c>
      <c r="K269" s="167">
        <v>10986</v>
      </c>
      <c r="L269" s="167"/>
    </row>
    <row r="270" spans="1:12" s="185" customFormat="1" hidden="1">
      <c r="A270" s="180"/>
      <c r="B270" s="181" t="s">
        <v>667</v>
      </c>
      <c r="C270" s="182"/>
      <c r="D270" s="183">
        <v>726241.5</v>
      </c>
      <c r="E270" s="183">
        <v>779904</v>
      </c>
      <c r="F270" s="183">
        <v>129504</v>
      </c>
      <c r="G270" s="183">
        <v>323760</v>
      </c>
      <c r="H270" s="183">
        <v>518016</v>
      </c>
      <c r="I270" s="183">
        <v>777024</v>
      </c>
      <c r="J270" s="183">
        <v>784080</v>
      </c>
      <c r="K270" s="183">
        <v>790992</v>
      </c>
      <c r="L270" s="183"/>
    </row>
    <row r="271" spans="1:12" s="99" customFormat="1" hidden="1">
      <c r="A271" s="16"/>
      <c r="B271" s="175"/>
      <c r="C271" s="175"/>
      <c r="D271" s="186"/>
      <c r="E271" s="187"/>
      <c r="F271" s="187"/>
      <c r="G271" s="187"/>
      <c r="H271" s="187"/>
      <c r="I271" s="187"/>
      <c r="J271" s="187"/>
      <c r="K271" s="187"/>
      <c r="L271" s="161"/>
    </row>
    <row r="272" spans="1:12" s="99" customFormat="1" hidden="1">
      <c r="A272" s="16"/>
      <c r="B272" s="101" t="s">
        <v>327</v>
      </c>
      <c r="C272" s="163" t="s">
        <v>647</v>
      </c>
      <c r="D272" s="98"/>
      <c r="E272" s="98"/>
      <c r="F272" s="98"/>
      <c r="G272" s="98"/>
      <c r="H272" s="98"/>
      <c r="I272" s="98"/>
      <c r="J272" s="98"/>
      <c r="K272" s="98"/>
      <c r="L272" s="98"/>
    </row>
    <row r="273" spans="1:12" s="99" customFormat="1" ht="25.5" hidden="1">
      <c r="A273" s="16"/>
      <c r="B273" s="101" t="s">
        <v>328</v>
      </c>
      <c r="C273" s="163">
        <v>104002</v>
      </c>
      <c r="D273" s="98"/>
      <c r="E273" s="98"/>
      <c r="F273" s="98"/>
      <c r="G273" s="98"/>
      <c r="H273" s="98"/>
      <c r="I273" s="98"/>
      <c r="J273" s="98"/>
      <c r="K273" s="98"/>
      <c r="L273" s="98"/>
    </row>
    <row r="274" spans="1:12" s="99" customFormat="1" hidden="1">
      <c r="A274" s="16"/>
      <c r="B274" s="101" t="s">
        <v>329</v>
      </c>
      <c r="C274" s="178" t="s">
        <v>52</v>
      </c>
      <c r="D274" s="98"/>
      <c r="E274" s="98"/>
      <c r="F274" s="98"/>
      <c r="G274" s="98"/>
      <c r="H274" s="98"/>
      <c r="I274" s="98"/>
      <c r="J274" s="98"/>
      <c r="K274" s="98"/>
      <c r="L274" s="98"/>
    </row>
    <row r="275" spans="1:12" s="99" customFormat="1" hidden="1">
      <c r="A275" s="16"/>
      <c r="B275" s="101" t="s">
        <v>649</v>
      </c>
      <c r="C275" s="164">
        <v>1015</v>
      </c>
      <c r="D275" s="556" t="s">
        <v>650</v>
      </c>
      <c r="E275" s="557"/>
      <c r="F275" s="557"/>
      <c r="G275" s="557"/>
      <c r="H275" s="557"/>
      <c r="I275" s="557"/>
      <c r="J275" s="557"/>
      <c r="K275" s="557"/>
      <c r="L275" s="558"/>
    </row>
    <row r="276" spans="1:12" s="99" customFormat="1" ht="51" hidden="1">
      <c r="A276" s="16"/>
      <c r="B276" s="101" t="s">
        <v>651</v>
      </c>
      <c r="C276" s="164">
        <v>12001</v>
      </c>
      <c r="D276" s="121" t="s">
        <v>987</v>
      </c>
      <c r="E276" s="121" t="s">
        <v>988</v>
      </c>
      <c r="F276" s="122" t="s">
        <v>989</v>
      </c>
      <c r="G276" s="122" t="s">
        <v>990</v>
      </c>
      <c r="H276" s="122" t="s">
        <v>991</v>
      </c>
      <c r="I276" s="123" t="s">
        <v>992</v>
      </c>
      <c r="J276" s="121" t="s">
        <v>727</v>
      </c>
      <c r="K276" s="121" t="s">
        <v>993</v>
      </c>
      <c r="L276" s="188" t="s">
        <v>655</v>
      </c>
    </row>
    <row r="277" spans="1:12" s="99" customFormat="1" ht="25.5" hidden="1">
      <c r="A277" s="16"/>
      <c r="B277" s="112" t="s">
        <v>656</v>
      </c>
      <c r="C277" s="159" t="s">
        <v>657</v>
      </c>
      <c r="D277" s="123"/>
      <c r="E277" s="123"/>
      <c r="F277" s="124"/>
      <c r="G277" s="124"/>
      <c r="H277" s="124"/>
      <c r="I277" s="123"/>
      <c r="J277" s="123"/>
      <c r="K277" s="123"/>
      <c r="L277" s="189"/>
    </row>
    <row r="278" spans="1:12" s="99" customFormat="1" ht="102" hidden="1">
      <c r="A278" s="16"/>
      <c r="B278" s="112" t="s">
        <v>658</v>
      </c>
      <c r="C278" s="159" t="s">
        <v>659</v>
      </c>
      <c r="D278" s="123"/>
      <c r="E278" s="123"/>
      <c r="F278" s="124"/>
      <c r="G278" s="124"/>
      <c r="H278" s="124"/>
      <c r="I278" s="123"/>
      <c r="J278" s="123"/>
      <c r="K278" s="123"/>
      <c r="L278" s="189"/>
    </row>
    <row r="279" spans="1:12" s="99" customFormat="1" hidden="1">
      <c r="A279" s="16"/>
      <c r="B279" s="112" t="s">
        <v>660</v>
      </c>
      <c r="C279" s="159" t="s">
        <v>661</v>
      </c>
      <c r="D279" s="123"/>
      <c r="E279" s="123"/>
      <c r="F279" s="124"/>
      <c r="G279" s="124"/>
      <c r="H279" s="124"/>
      <c r="I279" s="123"/>
      <c r="J279" s="123"/>
      <c r="K279" s="123"/>
      <c r="L279" s="189"/>
    </row>
    <row r="280" spans="1:12" s="99" customFormat="1" ht="25.5" hidden="1">
      <c r="A280" s="16"/>
      <c r="B280" s="179" t="s">
        <v>662</v>
      </c>
      <c r="C280" s="179" t="s">
        <v>663</v>
      </c>
      <c r="D280" s="123"/>
      <c r="E280" s="123"/>
      <c r="F280" s="124"/>
      <c r="G280" s="124"/>
      <c r="H280" s="124"/>
      <c r="I280" s="123"/>
      <c r="J280" s="123"/>
      <c r="K280" s="123"/>
      <c r="L280" s="189"/>
    </row>
    <row r="281" spans="1:12" s="99" customFormat="1" hidden="1">
      <c r="A281" s="16"/>
      <c r="B281" s="165"/>
      <c r="C281" s="166" t="s">
        <v>664</v>
      </c>
      <c r="D281" s="7"/>
      <c r="E281" s="7"/>
      <c r="F281" s="7"/>
      <c r="G281" s="7"/>
      <c r="H281" s="7"/>
      <c r="I281" s="7"/>
      <c r="J281" s="7"/>
      <c r="K281" s="7"/>
      <c r="L281" s="190"/>
    </row>
    <row r="282" spans="1:12" s="99" customFormat="1" hidden="1">
      <c r="A282" s="16"/>
      <c r="B282" s="554" t="s">
        <v>665</v>
      </c>
      <c r="C282" s="555"/>
      <c r="D282" s="167">
        <v>165</v>
      </c>
      <c r="E282" s="167">
        <v>204</v>
      </c>
      <c r="F282" s="167">
        <v>204</v>
      </c>
      <c r="G282" s="167">
        <v>204</v>
      </c>
      <c r="H282" s="167">
        <v>204</v>
      </c>
      <c r="I282" s="167">
        <v>204</v>
      </c>
      <c r="J282" s="167">
        <v>204</v>
      </c>
      <c r="K282" s="167">
        <v>204</v>
      </c>
      <c r="L282" s="168"/>
    </row>
    <row r="283" spans="1:12" s="185" customFormat="1" hidden="1">
      <c r="A283" s="180"/>
      <c r="B283" s="181" t="s">
        <v>667</v>
      </c>
      <c r="C283" s="182"/>
      <c r="D283" s="183">
        <v>11881.52</v>
      </c>
      <c r="E283" s="183">
        <v>14688</v>
      </c>
      <c r="F283" s="183">
        <v>2448</v>
      </c>
      <c r="G283" s="183">
        <v>6120</v>
      </c>
      <c r="H283" s="183">
        <v>9792</v>
      </c>
      <c r="I283" s="183">
        <v>14688</v>
      </c>
      <c r="J283" s="183">
        <v>14688</v>
      </c>
      <c r="K283" s="183">
        <v>14688</v>
      </c>
      <c r="L283" s="184"/>
    </row>
    <row r="284" spans="1:12" s="99" customFormat="1" hidden="1">
      <c r="A284" s="16"/>
      <c r="B284" s="175"/>
      <c r="C284" s="175"/>
      <c r="D284" s="186"/>
      <c r="E284" s="187"/>
      <c r="F284" s="187"/>
      <c r="G284" s="187"/>
      <c r="H284" s="187"/>
      <c r="I284" s="187"/>
      <c r="J284" s="187"/>
      <c r="K284" s="187"/>
      <c r="L284" s="161"/>
    </row>
    <row r="285" spans="1:12" s="99" customFormat="1" hidden="1">
      <c r="A285" s="16"/>
      <c r="B285" s="101" t="s">
        <v>327</v>
      </c>
      <c r="C285" s="164" t="s">
        <v>647</v>
      </c>
      <c r="D285" s="98"/>
      <c r="E285" s="98"/>
      <c r="F285" s="98"/>
      <c r="G285" s="98"/>
      <c r="H285" s="98"/>
      <c r="I285" s="98"/>
      <c r="J285" s="98"/>
      <c r="K285" s="98"/>
      <c r="L285" s="98"/>
    </row>
    <row r="286" spans="1:12" s="99" customFormat="1" ht="25.5" hidden="1">
      <c r="A286" s="16"/>
      <c r="B286" s="101" t="s">
        <v>328</v>
      </c>
      <c r="C286" s="163">
        <v>104003</v>
      </c>
      <c r="D286" s="98"/>
      <c r="E286" s="98"/>
      <c r="F286" s="98"/>
      <c r="G286" s="98"/>
      <c r="H286" s="98"/>
      <c r="I286" s="98"/>
      <c r="J286" s="98"/>
      <c r="K286" s="98"/>
      <c r="L286" s="98"/>
    </row>
    <row r="287" spans="1:12" s="99" customFormat="1" hidden="1">
      <c r="A287" s="16"/>
      <c r="B287" s="101" t="s">
        <v>329</v>
      </c>
      <c r="C287" s="178" t="s">
        <v>668</v>
      </c>
      <c r="D287" s="98"/>
      <c r="E287" s="98"/>
      <c r="F287" s="98"/>
      <c r="G287" s="98"/>
      <c r="H287" s="98"/>
      <c r="I287" s="98"/>
      <c r="J287" s="98"/>
      <c r="K287" s="98"/>
      <c r="L287" s="98"/>
    </row>
    <row r="288" spans="1:12" s="99" customFormat="1" hidden="1">
      <c r="A288" s="16"/>
      <c r="B288" s="101" t="s">
        <v>649</v>
      </c>
      <c r="C288" s="164">
        <v>1015</v>
      </c>
      <c r="D288" s="556" t="s">
        <v>650</v>
      </c>
      <c r="E288" s="557"/>
      <c r="F288" s="557"/>
      <c r="G288" s="557"/>
      <c r="H288" s="557"/>
      <c r="I288" s="557"/>
      <c r="J288" s="557"/>
      <c r="K288" s="557"/>
      <c r="L288" s="558"/>
    </row>
    <row r="289" spans="1:12" s="99" customFormat="1" ht="51" hidden="1">
      <c r="A289" s="16"/>
      <c r="B289" s="101" t="s">
        <v>651</v>
      </c>
      <c r="C289" s="164">
        <v>12001</v>
      </c>
      <c r="D289" s="121" t="s">
        <v>987</v>
      </c>
      <c r="E289" s="121" t="s">
        <v>988</v>
      </c>
      <c r="F289" s="122" t="s">
        <v>989</v>
      </c>
      <c r="G289" s="122" t="s">
        <v>990</v>
      </c>
      <c r="H289" s="122" t="s">
        <v>991</v>
      </c>
      <c r="I289" s="123" t="s">
        <v>992</v>
      </c>
      <c r="J289" s="121" t="s">
        <v>727</v>
      </c>
      <c r="K289" s="121" t="s">
        <v>993</v>
      </c>
      <c r="L289" s="188" t="s">
        <v>655</v>
      </c>
    </row>
    <row r="290" spans="1:12" s="99" customFormat="1" ht="25.5" hidden="1">
      <c r="A290" s="16"/>
      <c r="B290" s="112" t="s">
        <v>656</v>
      </c>
      <c r="C290" s="159" t="s">
        <v>657</v>
      </c>
      <c r="D290" s="123"/>
      <c r="E290" s="123"/>
      <c r="F290" s="124"/>
      <c r="G290" s="124"/>
      <c r="H290" s="124"/>
      <c r="I290" s="123"/>
      <c r="J290" s="123"/>
      <c r="K290" s="123"/>
      <c r="L290" s="189"/>
    </row>
    <row r="291" spans="1:12" s="99" customFormat="1" ht="102" hidden="1">
      <c r="A291" s="16"/>
      <c r="B291" s="112" t="s">
        <v>658</v>
      </c>
      <c r="C291" s="159" t="s">
        <v>659</v>
      </c>
      <c r="D291" s="123"/>
      <c r="E291" s="123"/>
      <c r="F291" s="124"/>
      <c r="G291" s="124"/>
      <c r="H291" s="124"/>
      <c r="I291" s="123"/>
      <c r="J291" s="123"/>
      <c r="K291" s="123"/>
      <c r="L291" s="189"/>
    </row>
    <row r="292" spans="1:12" s="99" customFormat="1" hidden="1">
      <c r="A292" s="16"/>
      <c r="B292" s="112" t="s">
        <v>660</v>
      </c>
      <c r="C292" s="159" t="s">
        <v>661</v>
      </c>
      <c r="D292" s="123"/>
      <c r="E292" s="123"/>
      <c r="F292" s="124"/>
      <c r="G292" s="124"/>
      <c r="H292" s="124"/>
      <c r="I292" s="123"/>
      <c r="J292" s="123"/>
      <c r="K292" s="123"/>
      <c r="L292" s="189"/>
    </row>
    <row r="293" spans="1:12" s="99" customFormat="1" ht="25.5" hidden="1">
      <c r="A293" s="16"/>
      <c r="B293" s="179" t="s">
        <v>662</v>
      </c>
      <c r="C293" s="179" t="s">
        <v>663</v>
      </c>
      <c r="D293" s="123"/>
      <c r="E293" s="123"/>
      <c r="F293" s="124"/>
      <c r="G293" s="124"/>
      <c r="H293" s="124"/>
      <c r="I293" s="123"/>
      <c r="J293" s="123"/>
      <c r="K293" s="123"/>
      <c r="L293" s="189"/>
    </row>
    <row r="294" spans="1:12" s="99" customFormat="1" hidden="1">
      <c r="A294" s="16"/>
      <c r="B294" s="165"/>
      <c r="C294" s="166" t="s">
        <v>664</v>
      </c>
      <c r="D294" s="7"/>
      <c r="E294" s="7"/>
      <c r="F294" s="7"/>
      <c r="G294" s="7"/>
      <c r="H294" s="7"/>
      <c r="I294" s="7"/>
      <c r="J294" s="7"/>
      <c r="K294" s="7"/>
      <c r="L294" s="190"/>
    </row>
    <row r="295" spans="1:12" s="99" customFormat="1" hidden="1">
      <c r="A295" s="16"/>
      <c r="B295" s="554" t="s">
        <v>665</v>
      </c>
      <c r="C295" s="555"/>
      <c r="D295" s="167">
        <v>440</v>
      </c>
      <c r="E295" s="167">
        <v>870</v>
      </c>
      <c r="F295" s="167">
        <v>867</v>
      </c>
      <c r="G295" s="167">
        <v>867</v>
      </c>
      <c r="H295" s="167">
        <v>867</v>
      </c>
      <c r="I295" s="167">
        <v>867</v>
      </c>
      <c r="J295" s="167">
        <v>867</v>
      </c>
      <c r="K295" s="167">
        <v>867</v>
      </c>
      <c r="L295" s="168"/>
    </row>
    <row r="296" spans="1:12" s="185" customFormat="1" hidden="1">
      <c r="A296" s="180"/>
      <c r="B296" s="181" t="s">
        <v>667</v>
      </c>
      <c r="C296" s="182"/>
      <c r="D296" s="183">
        <v>31686</v>
      </c>
      <c r="E296" s="183">
        <v>62640</v>
      </c>
      <c r="F296" s="183">
        <v>10404</v>
      </c>
      <c r="G296" s="183">
        <v>26010</v>
      </c>
      <c r="H296" s="183">
        <v>41616</v>
      </c>
      <c r="I296" s="183">
        <v>62424</v>
      </c>
      <c r="J296" s="183">
        <v>62424</v>
      </c>
      <c r="K296" s="183">
        <v>62424</v>
      </c>
      <c r="L296" s="184"/>
    </row>
    <row r="297" spans="1:12" s="99" customFormat="1" hidden="1">
      <c r="A297" s="16"/>
      <c r="B297" s="175"/>
      <c r="C297" s="175"/>
      <c r="D297" s="186"/>
      <c r="E297" s="187"/>
      <c r="F297" s="187"/>
      <c r="G297" s="187"/>
      <c r="H297" s="187"/>
      <c r="I297" s="187"/>
      <c r="J297" s="187"/>
      <c r="K297" s="187"/>
      <c r="L297" s="161"/>
    </row>
    <row r="298" spans="1:12" s="99" customFormat="1" hidden="1">
      <c r="A298" s="16"/>
      <c r="B298" s="101" t="s">
        <v>327</v>
      </c>
      <c r="C298" s="159" t="s">
        <v>647</v>
      </c>
      <c r="D298" s="98"/>
      <c r="E298" s="98"/>
      <c r="F298" s="98"/>
      <c r="G298" s="98"/>
      <c r="H298" s="98"/>
      <c r="I298" s="98"/>
      <c r="J298" s="98"/>
      <c r="K298" s="98"/>
      <c r="L298" s="98"/>
    </row>
    <row r="299" spans="1:12" s="99" customFormat="1" ht="25.5" hidden="1">
      <c r="A299" s="16"/>
      <c r="B299" s="101" t="s">
        <v>328</v>
      </c>
      <c r="C299" s="163">
        <v>104004</v>
      </c>
      <c r="D299" s="98"/>
      <c r="E299" s="98"/>
      <c r="F299" s="98"/>
      <c r="G299" s="98"/>
      <c r="H299" s="98"/>
      <c r="I299" s="98"/>
      <c r="J299" s="98"/>
      <c r="K299" s="98"/>
      <c r="L299" s="98"/>
    </row>
    <row r="300" spans="1:12" s="99" customFormat="1" hidden="1">
      <c r="A300" s="16"/>
      <c r="B300" s="101" t="s">
        <v>329</v>
      </c>
      <c r="C300" s="178" t="s">
        <v>932</v>
      </c>
      <c r="D300" s="98"/>
      <c r="E300" s="98"/>
      <c r="F300" s="98"/>
      <c r="G300" s="98"/>
      <c r="H300" s="98"/>
      <c r="I300" s="98"/>
      <c r="J300" s="98"/>
      <c r="K300" s="98"/>
      <c r="L300" s="98"/>
    </row>
    <row r="301" spans="1:12" s="99" customFormat="1" hidden="1">
      <c r="A301" s="16"/>
      <c r="B301" s="101" t="s">
        <v>649</v>
      </c>
      <c r="C301" s="164">
        <v>1015</v>
      </c>
      <c r="D301" s="556" t="s">
        <v>650</v>
      </c>
      <c r="E301" s="557"/>
      <c r="F301" s="557"/>
      <c r="G301" s="557"/>
      <c r="H301" s="557"/>
      <c r="I301" s="557"/>
      <c r="J301" s="557"/>
      <c r="K301" s="557"/>
      <c r="L301" s="558"/>
    </row>
    <row r="302" spans="1:12" s="99" customFormat="1" ht="51" hidden="1">
      <c r="A302" s="16"/>
      <c r="B302" s="101" t="s">
        <v>651</v>
      </c>
      <c r="C302" s="164">
        <v>12001</v>
      </c>
      <c r="D302" s="121" t="s">
        <v>987</v>
      </c>
      <c r="E302" s="121" t="s">
        <v>988</v>
      </c>
      <c r="F302" s="122" t="s">
        <v>989</v>
      </c>
      <c r="G302" s="122" t="s">
        <v>990</v>
      </c>
      <c r="H302" s="122" t="s">
        <v>991</v>
      </c>
      <c r="I302" s="123" t="s">
        <v>992</v>
      </c>
      <c r="J302" s="121" t="s">
        <v>727</v>
      </c>
      <c r="K302" s="121" t="s">
        <v>993</v>
      </c>
      <c r="L302" s="188" t="s">
        <v>655</v>
      </c>
    </row>
    <row r="303" spans="1:12" s="99" customFormat="1" ht="25.5" hidden="1">
      <c r="A303" s="16"/>
      <c r="B303" s="112" t="s">
        <v>656</v>
      </c>
      <c r="C303" s="159" t="s">
        <v>657</v>
      </c>
      <c r="D303" s="123"/>
      <c r="E303" s="123"/>
      <c r="F303" s="124"/>
      <c r="G303" s="124"/>
      <c r="H303" s="124"/>
      <c r="I303" s="123"/>
      <c r="J303" s="123"/>
      <c r="K303" s="123"/>
      <c r="L303" s="189"/>
    </row>
    <row r="304" spans="1:12" s="99" customFormat="1" ht="102" hidden="1">
      <c r="A304" s="16"/>
      <c r="B304" s="112" t="s">
        <v>658</v>
      </c>
      <c r="C304" s="159" t="s">
        <v>659</v>
      </c>
      <c r="D304" s="123"/>
      <c r="E304" s="123"/>
      <c r="F304" s="124"/>
      <c r="G304" s="124"/>
      <c r="H304" s="124"/>
      <c r="I304" s="123"/>
      <c r="J304" s="123"/>
      <c r="K304" s="123"/>
      <c r="L304" s="189"/>
    </row>
    <row r="305" spans="1:12" s="99" customFormat="1" hidden="1">
      <c r="A305" s="16"/>
      <c r="B305" s="112" t="s">
        <v>660</v>
      </c>
      <c r="C305" s="159" t="s">
        <v>661</v>
      </c>
      <c r="D305" s="123"/>
      <c r="E305" s="123"/>
      <c r="F305" s="124"/>
      <c r="G305" s="124"/>
      <c r="H305" s="124"/>
      <c r="I305" s="123"/>
      <c r="J305" s="123"/>
      <c r="K305" s="123"/>
      <c r="L305" s="189"/>
    </row>
    <row r="306" spans="1:12" s="99" customFormat="1" ht="25.5" hidden="1">
      <c r="A306" s="16"/>
      <c r="B306" s="179" t="s">
        <v>662</v>
      </c>
      <c r="C306" s="179" t="s">
        <v>663</v>
      </c>
      <c r="D306" s="123"/>
      <c r="E306" s="123"/>
      <c r="F306" s="124"/>
      <c r="G306" s="124"/>
      <c r="H306" s="124"/>
      <c r="I306" s="123"/>
      <c r="J306" s="123"/>
      <c r="K306" s="123"/>
      <c r="L306" s="189"/>
    </row>
    <row r="307" spans="1:12" s="99" customFormat="1" hidden="1">
      <c r="A307" s="16"/>
      <c r="B307" s="165"/>
      <c r="C307" s="166" t="s">
        <v>664</v>
      </c>
      <c r="D307" s="7"/>
      <c r="E307" s="7"/>
      <c r="F307" s="7"/>
      <c r="G307" s="7"/>
      <c r="H307" s="7"/>
      <c r="I307" s="7"/>
      <c r="J307" s="7"/>
      <c r="K307" s="7"/>
      <c r="L307" s="190"/>
    </row>
    <row r="308" spans="1:12" s="99" customFormat="1" hidden="1">
      <c r="A308" s="16"/>
      <c r="B308" s="554" t="s">
        <v>665</v>
      </c>
      <c r="C308" s="555"/>
      <c r="D308" s="167">
        <v>357</v>
      </c>
      <c r="E308" s="167">
        <v>564</v>
      </c>
      <c r="F308" s="167">
        <v>558</v>
      </c>
      <c r="G308" s="167">
        <v>558</v>
      </c>
      <c r="H308" s="167">
        <v>558</v>
      </c>
      <c r="I308" s="167">
        <v>558</v>
      </c>
      <c r="J308" s="167">
        <v>558</v>
      </c>
      <c r="K308" s="167">
        <v>558</v>
      </c>
      <c r="L308" s="168"/>
    </row>
    <row r="309" spans="1:12" s="185" customFormat="1" hidden="1">
      <c r="A309" s="180"/>
      <c r="B309" s="181" t="s">
        <v>667</v>
      </c>
      <c r="C309" s="182"/>
      <c r="D309" s="183">
        <v>25668</v>
      </c>
      <c r="E309" s="183">
        <v>40608</v>
      </c>
      <c r="F309" s="183">
        <v>6690</v>
      </c>
      <c r="G309" s="183">
        <v>16725</v>
      </c>
      <c r="H309" s="183">
        <v>26760</v>
      </c>
      <c r="I309" s="183">
        <v>40140</v>
      </c>
      <c r="J309" s="183">
        <v>40140</v>
      </c>
      <c r="K309" s="183">
        <v>40140</v>
      </c>
      <c r="L309" s="184"/>
    </row>
    <row r="310" spans="1:12" s="99" customFormat="1" hidden="1">
      <c r="A310" s="16"/>
      <c r="B310" s="175"/>
      <c r="C310" s="175"/>
      <c r="D310" s="186"/>
      <c r="E310" s="187"/>
      <c r="F310" s="187"/>
      <c r="G310" s="187"/>
      <c r="H310" s="187"/>
      <c r="I310" s="187"/>
      <c r="J310" s="187"/>
      <c r="K310" s="187"/>
      <c r="L310" s="161"/>
    </row>
    <row r="311" spans="1:12" s="99" customFormat="1" hidden="1">
      <c r="A311" s="16"/>
      <c r="B311" s="101" t="s">
        <v>327</v>
      </c>
      <c r="C311" s="179" t="s">
        <v>647</v>
      </c>
      <c r="D311" s="98"/>
      <c r="E311" s="98"/>
      <c r="F311" s="98"/>
      <c r="G311" s="98"/>
      <c r="H311" s="98"/>
      <c r="I311" s="98"/>
      <c r="J311" s="98"/>
      <c r="K311" s="98"/>
      <c r="L311" s="98"/>
    </row>
    <row r="312" spans="1:12" s="99" customFormat="1" ht="25.5" hidden="1">
      <c r="A312" s="16"/>
      <c r="B312" s="101" t="s">
        <v>328</v>
      </c>
      <c r="C312" s="178">
        <v>104005</v>
      </c>
      <c r="D312" s="98"/>
      <c r="E312" s="98"/>
      <c r="F312" s="98"/>
      <c r="G312" s="98"/>
      <c r="H312" s="98"/>
      <c r="I312" s="98"/>
      <c r="J312" s="98"/>
      <c r="K312" s="98"/>
      <c r="L312" s="98"/>
    </row>
    <row r="313" spans="1:12" s="99" customFormat="1" hidden="1">
      <c r="A313" s="16"/>
      <c r="B313" s="101" t="s">
        <v>329</v>
      </c>
      <c r="C313" s="80" t="s">
        <v>669</v>
      </c>
      <c r="D313" s="98"/>
      <c r="E313" s="98"/>
      <c r="F313" s="98"/>
      <c r="G313" s="98"/>
      <c r="H313" s="98"/>
      <c r="I313" s="98"/>
      <c r="J313" s="98"/>
      <c r="K313" s="98"/>
      <c r="L313" s="98"/>
    </row>
    <row r="314" spans="1:12" s="99" customFormat="1" hidden="1">
      <c r="A314" s="16"/>
      <c r="B314" s="101" t="s">
        <v>649</v>
      </c>
      <c r="C314" s="164">
        <v>1015</v>
      </c>
      <c r="D314" s="556" t="s">
        <v>650</v>
      </c>
      <c r="E314" s="557"/>
      <c r="F314" s="557"/>
      <c r="G314" s="557"/>
      <c r="H314" s="557"/>
      <c r="I314" s="557"/>
      <c r="J314" s="557"/>
      <c r="K314" s="557"/>
      <c r="L314" s="558"/>
    </row>
    <row r="315" spans="1:12" s="99" customFormat="1" ht="51" hidden="1">
      <c r="A315" s="16"/>
      <c r="B315" s="101" t="s">
        <v>651</v>
      </c>
      <c r="C315" s="164">
        <v>12001</v>
      </c>
      <c r="D315" s="529" t="s">
        <v>721</v>
      </c>
      <c r="E315" s="529" t="s">
        <v>722</v>
      </c>
      <c r="F315" s="530" t="s">
        <v>723</v>
      </c>
      <c r="G315" s="530" t="s">
        <v>724</v>
      </c>
      <c r="H315" s="530" t="s">
        <v>725</v>
      </c>
      <c r="I315" s="531" t="s">
        <v>726</v>
      </c>
      <c r="J315" s="529" t="s">
        <v>348</v>
      </c>
      <c r="K315" s="529" t="s">
        <v>727</v>
      </c>
      <c r="L315" s="188" t="s">
        <v>655</v>
      </c>
    </row>
    <row r="316" spans="1:12" s="99" customFormat="1" ht="25.5" hidden="1">
      <c r="A316" s="16"/>
      <c r="B316" s="112" t="s">
        <v>656</v>
      </c>
      <c r="C316" s="159" t="s">
        <v>657</v>
      </c>
      <c r="D316" s="502"/>
      <c r="E316" s="502"/>
      <c r="F316" s="505"/>
      <c r="G316" s="505"/>
      <c r="H316" s="505"/>
      <c r="I316" s="532"/>
      <c r="J316" s="502"/>
      <c r="K316" s="502"/>
      <c r="L316" s="189"/>
    </row>
    <row r="317" spans="1:12" s="99" customFormat="1" ht="102" hidden="1">
      <c r="A317" s="16"/>
      <c r="B317" s="112" t="s">
        <v>658</v>
      </c>
      <c r="C317" s="159" t="s">
        <v>659</v>
      </c>
      <c r="D317" s="502"/>
      <c r="E317" s="502"/>
      <c r="F317" s="505"/>
      <c r="G317" s="505"/>
      <c r="H317" s="505"/>
      <c r="I317" s="532"/>
      <c r="J317" s="502"/>
      <c r="K317" s="502"/>
      <c r="L317" s="189"/>
    </row>
    <row r="318" spans="1:12" s="99" customFormat="1" hidden="1">
      <c r="A318" s="16"/>
      <c r="B318" s="112" t="s">
        <v>660</v>
      </c>
      <c r="C318" s="159" t="s">
        <v>661</v>
      </c>
      <c r="D318" s="502"/>
      <c r="E318" s="502"/>
      <c r="F318" s="505"/>
      <c r="G318" s="505"/>
      <c r="H318" s="505"/>
      <c r="I318" s="532"/>
      <c r="J318" s="502"/>
      <c r="K318" s="502"/>
      <c r="L318" s="189"/>
    </row>
    <row r="319" spans="1:12" s="99" customFormat="1" ht="25.5" hidden="1">
      <c r="A319" s="16"/>
      <c r="B319" s="179" t="s">
        <v>662</v>
      </c>
      <c r="C319" s="179" t="s">
        <v>663</v>
      </c>
      <c r="D319" s="502"/>
      <c r="E319" s="502"/>
      <c r="F319" s="505"/>
      <c r="G319" s="505"/>
      <c r="H319" s="505"/>
      <c r="I319" s="532"/>
      <c r="J319" s="502"/>
      <c r="K319" s="502"/>
      <c r="L319" s="189"/>
    </row>
    <row r="320" spans="1:12" s="99" customFormat="1" hidden="1">
      <c r="A320" s="16"/>
      <c r="B320" s="165"/>
      <c r="C320" s="166" t="s">
        <v>664</v>
      </c>
      <c r="D320" s="503"/>
      <c r="E320" s="503"/>
      <c r="F320" s="506"/>
      <c r="G320" s="506"/>
      <c r="H320" s="506"/>
      <c r="I320" s="533"/>
      <c r="J320" s="503"/>
      <c r="K320" s="503"/>
      <c r="L320" s="190"/>
    </row>
    <row r="321" spans="1:12" s="99" customFormat="1" hidden="1">
      <c r="A321" s="16"/>
      <c r="B321" s="554" t="s">
        <v>665</v>
      </c>
      <c r="C321" s="555"/>
      <c r="D321" s="167">
        <v>185</v>
      </c>
      <c r="E321" s="167">
        <v>349</v>
      </c>
      <c r="F321" s="167">
        <v>340</v>
      </c>
      <c r="G321" s="167">
        <v>340</v>
      </c>
      <c r="H321" s="167">
        <v>349</v>
      </c>
      <c r="I321" s="167">
        <v>349</v>
      </c>
      <c r="J321" s="167">
        <v>349</v>
      </c>
      <c r="K321" s="167">
        <v>349</v>
      </c>
      <c r="L321" s="168"/>
    </row>
    <row r="322" spans="1:12" s="185" customFormat="1" hidden="1">
      <c r="A322" s="180"/>
      <c r="B322" s="181" t="s">
        <v>667</v>
      </c>
      <c r="C322" s="182"/>
      <c r="D322" s="183">
        <v>13350</v>
      </c>
      <c r="E322" s="183">
        <v>25128</v>
      </c>
      <c r="F322" s="183">
        <v>4080</v>
      </c>
      <c r="G322" s="183">
        <v>10200</v>
      </c>
      <c r="H322" s="183">
        <v>16482</v>
      </c>
      <c r="I322" s="183">
        <v>24858</v>
      </c>
      <c r="J322" s="183">
        <v>25128</v>
      </c>
      <c r="K322" s="183">
        <v>25128</v>
      </c>
      <c r="L322" s="184"/>
    </row>
    <row r="323" spans="1:12" s="99" customFormat="1" hidden="1">
      <c r="A323" s="16"/>
      <c r="B323" s="175"/>
      <c r="C323" s="175"/>
      <c r="D323" s="186"/>
      <c r="E323" s="187"/>
      <c r="F323" s="187"/>
      <c r="G323" s="187"/>
      <c r="H323" s="187"/>
      <c r="I323" s="187"/>
      <c r="J323" s="187"/>
      <c r="K323" s="187"/>
      <c r="L323" s="161"/>
    </row>
    <row r="324" spans="1:12" s="99" customFormat="1" hidden="1">
      <c r="A324" s="16"/>
      <c r="B324" s="101" t="s">
        <v>327</v>
      </c>
      <c r="C324" s="163" t="s">
        <v>647</v>
      </c>
      <c r="D324" s="98"/>
      <c r="E324" s="98"/>
      <c r="F324" s="98"/>
      <c r="G324" s="98"/>
      <c r="H324" s="98"/>
      <c r="I324" s="98"/>
      <c r="J324" s="98"/>
      <c r="K324" s="98"/>
      <c r="L324" s="98"/>
    </row>
    <row r="325" spans="1:12" s="99" customFormat="1" ht="25.5" hidden="1">
      <c r="A325" s="16"/>
      <c r="B325" s="101" t="s">
        <v>328</v>
      </c>
      <c r="C325" s="163">
        <v>104006</v>
      </c>
      <c r="D325" s="98"/>
      <c r="E325" s="98"/>
      <c r="F325" s="98"/>
      <c r="G325" s="98"/>
      <c r="H325" s="98"/>
      <c r="I325" s="98"/>
      <c r="J325" s="98"/>
      <c r="K325" s="98"/>
      <c r="L325" s="98"/>
    </row>
    <row r="326" spans="1:12" s="99" customFormat="1" hidden="1">
      <c r="A326" s="16"/>
      <c r="B326" s="101" t="s">
        <v>329</v>
      </c>
      <c r="C326" s="80" t="s">
        <v>933</v>
      </c>
      <c r="D326" s="98"/>
      <c r="E326" s="98"/>
      <c r="F326" s="98"/>
      <c r="G326" s="98"/>
      <c r="H326" s="98"/>
      <c r="I326" s="98"/>
      <c r="J326" s="98"/>
      <c r="K326" s="98"/>
      <c r="L326" s="98"/>
    </row>
    <row r="327" spans="1:12" s="99" customFormat="1" hidden="1">
      <c r="A327" s="16"/>
      <c r="B327" s="101" t="s">
        <v>649</v>
      </c>
      <c r="C327" s="164">
        <v>1015</v>
      </c>
      <c r="D327" s="556" t="s">
        <v>650</v>
      </c>
      <c r="E327" s="557"/>
      <c r="F327" s="557"/>
      <c r="G327" s="557"/>
      <c r="H327" s="557"/>
      <c r="I327" s="557"/>
      <c r="J327" s="557"/>
      <c r="K327" s="557"/>
      <c r="L327" s="558"/>
    </row>
    <row r="328" spans="1:12" s="99" customFormat="1" ht="51" hidden="1">
      <c r="A328" s="16"/>
      <c r="B328" s="101" t="s">
        <v>651</v>
      </c>
      <c r="C328" s="164">
        <v>12001</v>
      </c>
      <c r="D328" s="529" t="s">
        <v>721</v>
      </c>
      <c r="E328" s="529" t="s">
        <v>722</v>
      </c>
      <c r="F328" s="530" t="s">
        <v>723</v>
      </c>
      <c r="G328" s="530" t="s">
        <v>724</v>
      </c>
      <c r="H328" s="530" t="s">
        <v>725</v>
      </c>
      <c r="I328" s="531" t="s">
        <v>726</v>
      </c>
      <c r="J328" s="529" t="s">
        <v>348</v>
      </c>
      <c r="K328" s="529" t="s">
        <v>727</v>
      </c>
      <c r="L328" s="188" t="s">
        <v>655</v>
      </c>
    </row>
    <row r="329" spans="1:12" s="99" customFormat="1" ht="25.5" hidden="1">
      <c r="A329" s="16"/>
      <c r="B329" s="112" t="s">
        <v>656</v>
      </c>
      <c r="C329" s="159" t="s">
        <v>657</v>
      </c>
      <c r="D329" s="502"/>
      <c r="E329" s="502"/>
      <c r="F329" s="505"/>
      <c r="G329" s="505"/>
      <c r="H329" s="505"/>
      <c r="I329" s="532"/>
      <c r="J329" s="502"/>
      <c r="K329" s="502"/>
      <c r="L329" s="189"/>
    </row>
    <row r="330" spans="1:12" s="99" customFormat="1" ht="102" hidden="1">
      <c r="A330" s="16"/>
      <c r="B330" s="112" t="s">
        <v>658</v>
      </c>
      <c r="C330" s="159" t="s">
        <v>659</v>
      </c>
      <c r="D330" s="502"/>
      <c r="E330" s="502"/>
      <c r="F330" s="505"/>
      <c r="G330" s="505"/>
      <c r="H330" s="505"/>
      <c r="I330" s="532"/>
      <c r="J330" s="502"/>
      <c r="K330" s="502"/>
      <c r="L330" s="189"/>
    </row>
    <row r="331" spans="1:12" s="99" customFormat="1" hidden="1">
      <c r="A331" s="16"/>
      <c r="B331" s="112" t="s">
        <v>660</v>
      </c>
      <c r="C331" s="159" t="s">
        <v>661</v>
      </c>
      <c r="D331" s="502"/>
      <c r="E331" s="502"/>
      <c r="F331" s="505"/>
      <c r="G331" s="505"/>
      <c r="H331" s="505"/>
      <c r="I331" s="532"/>
      <c r="J331" s="502"/>
      <c r="K331" s="502"/>
      <c r="L331" s="189"/>
    </row>
    <row r="332" spans="1:12" s="99" customFormat="1" ht="38.25" hidden="1">
      <c r="A332" s="16"/>
      <c r="B332" s="179" t="s">
        <v>662</v>
      </c>
      <c r="C332" s="179" t="s">
        <v>670</v>
      </c>
      <c r="D332" s="502"/>
      <c r="E332" s="502"/>
      <c r="F332" s="505"/>
      <c r="G332" s="505"/>
      <c r="H332" s="505"/>
      <c r="I332" s="532"/>
      <c r="J332" s="502"/>
      <c r="K332" s="502"/>
      <c r="L332" s="189"/>
    </row>
    <row r="333" spans="1:12" s="99" customFormat="1" hidden="1">
      <c r="A333" s="16"/>
      <c r="B333" s="165"/>
      <c r="C333" s="166" t="s">
        <v>664</v>
      </c>
      <c r="D333" s="503"/>
      <c r="E333" s="503"/>
      <c r="F333" s="506"/>
      <c r="G333" s="506"/>
      <c r="H333" s="506"/>
      <c r="I333" s="533"/>
      <c r="J333" s="503"/>
      <c r="K333" s="503"/>
      <c r="L333" s="190"/>
    </row>
    <row r="334" spans="1:12" s="99" customFormat="1" hidden="1">
      <c r="A334" s="16"/>
      <c r="B334" s="554" t="s">
        <v>665</v>
      </c>
      <c r="C334" s="555"/>
      <c r="D334" s="197">
        <v>207</v>
      </c>
      <c r="E334" s="197">
        <v>254</v>
      </c>
      <c r="F334" s="197">
        <v>254</v>
      </c>
      <c r="G334" s="197">
        <v>254</v>
      </c>
      <c r="H334" s="197">
        <v>254</v>
      </c>
      <c r="I334" s="197">
        <v>254</v>
      </c>
      <c r="J334" s="197">
        <v>254</v>
      </c>
      <c r="K334" s="197">
        <v>254</v>
      </c>
      <c r="L334" s="168"/>
    </row>
    <row r="335" spans="1:12" s="185" customFormat="1" hidden="1">
      <c r="A335" s="180"/>
      <c r="B335" s="181" t="s">
        <v>667</v>
      </c>
      <c r="C335" s="182"/>
      <c r="D335" s="198">
        <v>14874</v>
      </c>
      <c r="E335" s="198">
        <v>18288</v>
      </c>
      <c r="F335" s="198">
        <v>3048</v>
      </c>
      <c r="G335" s="198">
        <v>7620</v>
      </c>
      <c r="H335" s="198">
        <v>12192</v>
      </c>
      <c r="I335" s="198">
        <v>18288</v>
      </c>
      <c r="J335" s="198">
        <v>18288</v>
      </c>
      <c r="K335" s="198">
        <v>18288</v>
      </c>
      <c r="L335" s="184"/>
    </row>
    <row r="336" spans="1:12" s="99" customFormat="1" hidden="1">
      <c r="A336" s="16"/>
      <c r="B336" s="175"/>
      <c r="C336" s="175"/>
      <c r="D336" s="186"/>
      <c r="E336" s="187"/>
      <c r="F336" s="187"/>
      <c r="G336" s="187"/>
      <c r="H336" s="187"/>
      <c r="I336" s="187"/>
      <c r="J336" s="187"/>
      <c r="K336" s="187"/>
      <c r="L336" s="161"/>
    </row>
    <row r="337" spans="1:12" s="99" customFormat="1" hidden="1">
      <c r="A337" s="16"/>
      <c r="B337" s="101" t="s">
        <v>327</v>
      </c>
      <c r="C337" s="163" t="s">
        <v>647</v>
      </c>
      <c r="D337" s="98"/>
      <c r="E337" s="98"/>
      <c r="F337" s="98"/>
      <c r="G337" s="98"/>
      <c r="H337" s="98"/>
      <c r="I337" s="98"/>
      <c r="J337" s="98"/>
      <c r="K337" s="98"/>
      <c r="L337" s="98"/>
    </row>
    <row r="338" spans="1:12" s="99" customFormat="1" ht="25.5" hidden="1">
      <c r="A338" s="16"/>
      <c r="B338" s="101" t="s">
        <v>328</v>
      </c>
      <c r="C338" s="163">
        <v>104007</v>
      </c>
      <c r="D338" s="98"/>
      <c r="E338" s="98"/>
      <c r="F338" s="98"/>
      <c r="G338" s="98"/>
      <c r="H338" s="98"/>
      <c r="I338" s="98"/>
      <c r="J338" s="98"/>
      <c r="K338" s="98"/>
      <c r="L338" s="98"/>
    </row>
    <row r="339" spans="1:12" s="99" customFormat="1" ht="25.5" hidden="1">
      <c r="A339" s="16"/>
      <c r="B339" s="101" t="s">
        <v>329</v>
      </c>
      <c r="C339" s="80" t="s">
        <v>942</v>
      </c>
      <c r="D339" s="98"/>
      <c r="E339" s="98"/>
      <c r="F339" s="98"/>
      <c r="G339" s="98"/>
      <c r="H339" s="98"/>
      <c r="I339" s="98"/>
      <c r="J339" s="98"/>
      <c r="K339" s="98"/>
      <c r="L339" s="98"/>
    </row>
    <row r="340" spans="1:12" s="99" customFormat="1" hidden="1">
      <c r="A340" s="16"/>
      <c r="B340" s="101" t="s">
        <v>649</v>
      </c>
      <c r="C340" s="163">
        <v>1015</v>
      </c>
      <c r="D340" s="556" t="s">
        <v>650</v>
      </c>
      <c r="E340" s="557"/>
      <c r="F340" s="557"/>
      <c r="G340" s="557"/>
      <c r="H340" s="557"/>
      <c r="I340" s="557"/>
      <c r="J340" s="557"/>
      <c r="K340" s="557"/>
      <c r="L340" s="558"/>
    </row>
    <row r="341" spans="1:12" s="99" customFormat="1" ht="51" hidden="1">
      <c r="A341" s="16"/>
      <c r="B341" s="101" t="s">
        <v>651</v>
      </c>
      <c r="C341" s="163">
        <v>12001</v>
      </c>
      <c r="D341" s="529" t="s">
        <v>721</v>
      </c>
      <c r="E341" s="529" t="s">
        <v>722</v>
      </c>
      <c r="F341" s="530" t="s">
        <v>723</v>
      </c>
      <c r="G341" s="530" t="s">
        <v>724</v>
      </c>
      <c r="H341" s="530" t="s">
        <v>725</v>
      </c>
      <c r="I341" s="531" t="s">
        <v>726</v>
      </c>
      <c r="J341" s="529" t="s">
        <v>348</v>
      </c>
      <c r="K341" s="529" t="s">
        <v>727</v>
      </c>
      <c r="L341" s="188" t="s">
        <v>655</v>
      </c>
    </row>
    <row r="342" spans="1:12" s="99" customFormat="1" ht="25.5" hidden="1">
      <c r="A342" s="16"/>
      <c r="B342" s="112" t="s">
        <v>656</v>
      </c>
      <c r="C342" s="159" t="s">
        <v>657</v>
      </c>
      <c r="D342" s="502"/>
      <c r="E342" s="502"/>
      <c r="F342" s="505"/>
      <c r="G342" s="505"/>
      <c r="H342" s="505"/>
      <c r="I342" s="532"/>
      <c r="J342" s="502"/>
      <c r="K342" s="502"/>
      <c r="L342" s="189"/>
    </row>
    <row r="343" spans="1:12" s="99" customFormat="1" ht="102" hidden="1">
      <c r="A343" s="16"/>
      <c r="B343" s="112" t="s">
        <v>658</v>
      </c>
      <c r="C343" s="159" t="s">
        <v>659</v>
      </c>
      <c r="D343" s="502"/>
      <c r="E343" s="502"/>
      <c r="F343" s="505"/>
      <c r="G343" s="505"/>
      <c r="H343" s="505"/>
      <c r="I343" s="532"/>
      <c r="J343" s="502"/>
      <c r="K343" s="502"/>
      <c r="L343" s="189"/>
    </row>
    <row r="344" spans="1:12" s="99" customFormat="1" hidden="1">
      <c r="A344" s="16"/>
      <c r="B344" s="112" t="s">
        <v>660</v>
      </c>
      <c r="C344" s="159" t="s">
        <v>661</v>
      </c>
      <c r="D344" s="502"/>
      <c r="E344" s="502"/>
      <c r="F344" s="505"/>
      <c r="G344" s="505"/>
      <c r="H344" s="505"/>
      <c r="I344" s="532"/>
      <c r="J344" s="502"/>
      <c r="K344" s="502"/>
      <c r="L344" s="189"/>
    </row>
    <row r="345" spans="1:12" s="99" customFormat="1" ht="38.25" hidden="1">
      <c r="A345" s="16"/>
      <c r="B345" s="159" t="s">
        <v>662</v>
      </c>
      <c r="C345" s="179" t="s">
        <v>670</v>
      </c>
      <c r="D345" s="502"/>
      <c r="E345" s="502"/>
      <c r="F345" s="505"/>
      <c r="G345" s="505"/>
      <c r="H345" s="505"/>
      <c r="I345" s="532"/>
      <c r="J345" s="502"/>
      <c r="K345" s="502"/>
      <c r="L345" s="189"/>
    </row>
    <row r="346" spans="1:12" s="99" customFormat="1" hidden="1">
      <c r="A346" s="16"/>
      <c r="B346" s="165"/>
      <c r="C346" s="166" t="s">
        <v>664</v>
      </c>
      <c r="D346" s="503"/>
      <c r="E346" s="503"/>
      <c r="F346" s="506"/>
      <c r="G346" s="506"/>
      <c r="H346" s="506"/>
      <c r="I346" s="533"/>
      <c r="J346" s="503"/>
      <c r="K346" s="503"/>
      <c r="L346" s="190"/>
    </row>
    <row r="347" spans="1:12" s="99" customFormat="1" hidden="1">
      <c r="A347" s="16"/>
      <c r="B347" s="554" t="s">
        <v>665</v>
      </c>
      <c r="C347" s="555"/>
      <c r="D347" s="167">
        <v>11056</v>
      </c>
      <c r="E347" s="167">
        <v>13359</v>
      </c>
      <c r="F347" s="167">
        <v>13679</v>
      </c>
      <c r="G347" s="167">
        <v>13679</v>
      </c>
      <c r="H347" s="167">
        <v>13679</v>
      </c>
      <c r="I347" s="167">
        <v>13679</v>
      </c>
      <c r="J347" s="167">
        <v>13679</v>
      </c>
      <c r="K347" s="167">
        <v>13679</v>
      </c>
      <c r="L347" s="168"/>
    </row>
    <row r="348" spans="1:12" s="185" customFormat="1" hidden="1">
      <c r="A348" s="180"/>
      <c r="B348" s="181" t="s">
        <v>667</v>
      </c>
      <c r="C348" s="182"/>
      <c r="D348" s="183">
        <v>796019.92</v>
      </c>
      <c r="E348" s="183">
        <v>961848</v>
      </c>
      <c r="F348" s="183">
        <v>164148</v>
      </c>
      <c r="G348" s="183">
        <v>410370</v>
      </c>
      <c r="H348" s="183">
        <v>656592</v>
      </c>
      <c r="I348" s="183">
        <v>984888</v>
      </c>
      <c r="J348" s="183">
        <v>984888</v>
      </c>
      <c r="K348" s="183">
        <v>984888</v>
      </c>
      <c r="L348" s="184"/>
    </row>
    <row r="349" spans="1:12" s="99" customFormat="1" hidden="1">
      <c r="A349" s="16"/>
      <c r="B349" s="175"/>
      <c r="C349" s="175"/>
      <c r="D349" s="186"/>
      <c r="E349" s="187"/>
      <c r="F349" s="187"/>
      <c r="G349" s="187"/>
      <c r="H349" s="187"/>
      <c r="I349" s="187"/>
      <c r="J349" s="187"/>
      <c r="K349" s="187"/>
      <c r="L349" s="161"/>
    </row>
    <row r="350" spans="1:12" s="99" customFormat="1" hidden="1">
      <c r="A350" s="16"/>
      <c r="B350" s="101" t="s">
        <v>327</v>
      </c>
      <c r="C350" s="159" t="s">
        <v>647</v>
      </c>
      <c r="D350" s="98"/>
      <c r="E350" s="98"/>
      <c r="F350" s="98"/>
      <c r="G350" s="98"/>
      <c r="H350" s="98"/>
      <c r="I350" s="98"/>
      <c r="J350" s="98"/>
      <c r="K350" s="98"/>
      <c r="L350" s="98"/>
    </row>
    <row r="351" spans="1:12" s="99" customFormat="1" ht="25.5" hidden="1">
      <c r="A351" s="16"/>
      <c r="B351" s="101" t="s">
        <v>328</v>
      </c>
      <c r="C351" s="163">
        <v>104009</v>
      </c>
      <c r="D351" s="98"/>
      <c r="E351" s="98"/>
      <c r="F351" s="98"/>
      <c r="G351" s="98"/>
      <c r="H351" s="98"/>
      <c r="I351" s="98"/>
      <c r="J351" s="98"/>
      <c r="K351" s="98"/>
      <c r="L351" s="98"/>
    </row>
    <row r="352" spans="1:12" s="99" customFormat="1" ht="25.5" hidden="1">
      <c r="A352" s="16"/>
      <c r="B352" s="101" t="s">
        <v>329</v>
      </c>
      <c r="C352" s="80" t="s">
        <v>53</v>
      </c>
      <c r="D352" s="98"/>
      <c r="E352" s="98"/>
      <c r="F352" s="98"/>
      <c r="G352" s="98"/>
      <c r="H352" s="98"/>
      <c r="I352" s="98"/>
      <c r="J352" s="98"/>
      <c r="K352" s="98"/>
      <c r="L352" s="98"/>
    </row>
    <row r="353" spans="1:12" s="99" customFormat="1" hidden="1">
      <c r="A353" s="16"/>
      <c r="B353" s="101" t="s">
        <v>649</v>
      </c>
      <c r="C353" s="164">
        <v>1015</v>
      </c>
      <c r="D353" s="556" t="s">
        <v>650</v>
      </c>
      <c r="E353" s="557"/>
      <c r="F353" s="557"/>
      <c r="G353" s="557"/>
      <c r="H353" s="557"/>
      <c r="I353" s="557"/>
      <c r="J353" s="557"/>
      <c r="K353" s="557"/>
      <c r="L353" s="558"/>
    </row>
    <row r="354" spans="1:12" s="99" customFormat="1" ht="51" hidden="1">
      <c r="A354" s="16"/>
      <c r="B354" s="101" t="s">
        <v>651</v>
      </c>
      <c r="C354" s="164">
        <v>12001</v>
      </c>
      <c r="D354" s="529" t="s">
        <v>721</v>
      </c>
      <c r="E354" s="529" t="s">
        <v>722</v>
      </c>
      <c r="F354" s="530" t="s">
        <v>723</v>
      </c>
      <c r="G354" s="530" t="s">
        <v>724</v>
      </c>
      <c r="H354" s="530" t="s">
        <v>725</v>
      </c>
      <c r="I354" s="531" t="s">
        <v>726</v>
      </c>
      <c r="J354" s="529" t="s">
        <v>348</v>
      </c>
      <c r="K354" s="529" t="s">
        <v>727</v>
      </c>
      <c r="L354" s="188" t="s">
        <v>655</v>
      </c>
    </row>
    <row r="355" spans="1:12" s="99" customFormat="1" ht="25.5" hidden="1">
      <c r="A355" s="16"/>
      <c r="B355" s="112" t="s">
        <v>656</v>
      </c>
      <c r="C355" s="159" t="s">
        <v>657</v>
      </c>
      <c r="D355" s="502"/>
      <c r="E355" s="502"/>
      <c r="F355" s="505"/>
      <c r="G355" s="505"/>
      <c r="H355" s="505"/>
      <c r="I355" s="532"/>
      <c r="J355" s="502"/>
      <c r="K355" s="502"/>
      <c r="L355" s="189"/>
    </row>
    <row r="356" spans="1:12" s="99" customFormat="1" ht="102" hidden="1">
      <c r="A356" s="16"/>
      <c r="B356" s="112" t="s">
        <v>658</v>
      </c>
      <c r="C356" s="159" t="s">
        <v>659</v>
      </c>
      <c r="D356" s="502"/>
      <c r="E356" s="502"/>
      <c r="F356" s="505"/>
      <c r="G356" s="505"/>
      <c r="H356" s="505"/>
      <c r="I356" s="532"/>
      <c r="J356" s="502"/>
      <c r="K356" s="502"/>
      <c r="L356" s="189"/>
    </row>
    <row r="357" spans="1:12" s="99" customFormat="1" hidden="1">
      <c r="A357" s="16"/>
      <c r="B357" s="112" t="s">
        <v>660</v>
      </c>
      <c r="C357" s="159" t="s">
        <v>661</v>
      </c>
      <c r="D357" s="502"/>
      <c r="E357" s="502"/>
      <c r="F357" s="505"/>
      <c r="G357" s="505"/>
      <c r="H357" s="505"/>
      <c r="I357" s="532"/>
      <c r="J357" s="502"/>
      <c r="K357" s="502"/>
      <c r="L357" s="189"/>
    </row>
    <row r="358" spans="1:12" s="99" customFormat="1" ht="38.25" hidden="1">
      <c r="A358" s="16"/>
      <c r="B358" s="159" t="s">
        <v>662</v>
      </c>
      <c r="C358" s="179" t="s">
        <v>670</v>
      </c>
      <c r="D358" s="502"/>
      <c r="E358" s="502"/>
      <c r="F358" s="505"/>
      <c r="G358" s="505"/>
      <c r="H358" s="505"/>
      <c r="I358" s="532"/>
      <c r="J358" s="502"/>
      <c r="K358" s="502"/>
      <c r="L358" s="189"/>
    </row>
    <row r="359" spans="1:12" s="99" customFormat="1" hidden="1">
      <c r="A359" s="16"/>
      <c r="B359" s="165"/>
      <c r="C359" s="166" t="s">
        <v>664</v>
      </c>
      <c r="D359" s="503"/>
      <c r="E359" s="503"/>
      <c r="F359" s="506"/>
      <c r="G359" s="506"/>
      <c r="H359" s="506"/>
      <c r="I359" s="533"/>
      <c r="J359" s="503"/>
      <c r="K359" s="503"/>
      <c r="L359" s="190"/>
    </row>
    <row r="360" spans="1:12" s="99" customFormat="1" hidden="1">
      <c r="A360" s="16"/>
      <c r="B360" s="554" t="s">
        <v>665</v>
      </c>
      <c r="C360" s="555"/>
      <c r="D360" s="167">
        <v>2438</v>
      </c>
      <c r="E360" s="167">
        <v>2645.84</v>
      </c>
      <c r="F360" s="167">
        <v>2450</v>
      </c>
      <c r="G360" s="167">
        <v>2450</v>
      </c>
      <c r="H360" s="167">
        <v>2450</v>
      </c>
      <c r="I360" s="167">
        <v>2450</v>
      </c>
      <c r="J360" s="167">
        <v>2450</v>
      </c>
      <c r="K360" s="197">
        <v>2450</v>
      </c>
      <c r="L360" s="168"/>
    </row>
    <row r="361" spans="1:12" s="185" customFormat="1" hidden="1">
      <c r="A361" s="180"/>
      <c r="B361" s="181" t="s">
        <v>667</v>
      </c>
      <c r="C361" s="182"/>
      <c r="D361" s="183">
        <v>175551.94</v>
      </c>
      <c r="E361" s="183">
        <v>188988.48</v>
      </c>
      <c r="F361" s="183">
        <v>29403.599999999999</v>
      </c>
      <c r="G361" s="183">
        <v>73509</v>
      </c>
      <c r="H361" s="183">
        <v>117614.39999999999</v>
      </c>
      <c r="I361" s="183">
        <v>176421.6</v>
      </c>
      <c r="J361" s="183">
        <v>176421.6</v>
      </c>
      <c r="K361" s="198">
        <v>176421.6</v>
      </c>
      <c r="L361" s="184"/>
    </row>
    <row r="362" spans="1:12" s="99" customFormat="1" hidden="1">
      <c r="A362" s="16"/>
      <c r="B362" s="175"/>
      <c r="C362" s="175"/>
      <c r="D362" s="186"/>
      <c r="E362" s="187"/>
      <c r="F362" s="187"/>
      <c r="G362" s="187"/>
      <c r="H362" s="187"/>
      <c r="I362" s="187"/>
      <c r="J362" s="187"/>
      <c r="K362" s="187"/>
      <c r="L362" s="161"/>
    </row>
    <row r="363" spans="1:12" s="99" customFormat="1" hidden="1">
      <c r="A363" s="16"/>
      <c r="B363" s="101" t="s">
        <v>327</v>
      </c>
      <c r="C363" s="163" t="s">
        <v>647</v>
      </c>
      <c r="D363" s="98"/>
      <c r="E363" s="98"/>
      <c r="F363" s="98"/>
      <c r="G363" s="98"/>
      <c r="H363" s="98"/>
      <c r="I363" s="98"/>
      <c r="J363" s="98"/>
      <c r="K363" s="98"/>
      <c r="L363" s="98"/>
    </row>
    <row r="364" spans="1:12" s="99" customFormat="1" ht="25.5" hidden="1">
      <c r="A364" s="16"/>
      <c r="B364" s="101" t="s">
        <v>328</v>
      </c>
      <c r="C364" s="163">
        <v>104010</v>
      </c>
      <c r="D364" s="98"/>
      <c r="E364" s="98"/>
      <c r="F364" s="98"/>
      <c r="G364" s="98"/>
      <c r="H364" s="98"/>
      <c r="I364" s="98"/>
      <c r="J364" s="98"/>
      <c r="K364" s="98"/>
      <c r="L364" s="98"/>
    </row>
    <row r="365" spans="1:12" s="99" customFormat="1" ht="25.5" hidden="1">
      <c r="A365" s="16"/>
      <c r="B365" s="101" t="s">
        <v>329</v>
      </c>
      <c r="C365" s="80" t="s">
        <v>934</v>
      </c>
      <c r="D365" s="98"/>
      <c r="E365" s="98"/>
      <c r="F365" s="98"/>
      <c r="G365" s="98"/>
      <c r="H365" s="98"/>
      <c r="I365" s="98"/>
      <c r="J365" s="98"/>
      <c r="K365" s="98"/>
      <c r="L365" s="98"/>
    </row>
    <row r="366" spans="1:12" s="99" customFormat="1" hidden="1">
      <c r="A366" s="16"/>
      <c r="B366" s="101" t="s">
        <v>649</v>
      </c>
      <c r="C366" s="164">
        <v>1015</v>
      </c>
      <c r="D366" s="556" t="s">
        <v>650</v>
      </c>
      <c r="E366" s="557"/>
      <c r="F366" s="557"/>
      <c r="G366" s="557"/>
      <c r="H366" s="557"/>
      <c r="I366" s="557"/>
      <c r="J366" s="557"/>
      <c r="K366" s="557"/>
      <c r="L366" s="558"/>
    </row>
    <row r="367" spans="1:12" s="99" customFormat="1" ht="51" hidden="1">
      <c r="A367" s="16"/>
      <c r="B367" s="101" t="s">
        <v>651</v>
      </c>
      <c r="C367" s="164">
        <v>12001</v>
      </c>
      <c r="D367" s="529" t="s">
        <v>721</v>
      </c>
      <c r="E367" s="529" t="s">
        <v>722</v>
      </c>
      <c r="F367" s="530" t="s">
        <v>723</v>
      </c>
      <c r="G367" s="530" t="s">
        <v>724</v>
      </c>
      <c r="H367" s="530" t="s">
        <v>725</v>
      </c>
      <c r="I367" s="531" t="s">
        <v>726</v>
      </c>
      <c r="J367" s="529" t="s">
        <v>348</v>
      </c>
      <c r="K367" s="529" t="s">
        <v>727</v>
      </c>
      <c r="L367" s="188" t="s">
        <v>655</v>
      </c>
    </row>
    <row r="368" spans="1:12" s="99" customFormat="1" ht="25.5" hidden="1">
      <c r="A368" s="16"/>
      <c r="B368" s="112" t="s">
        <v>656</v>
      </c>
      <c r="C368" s="159" t="s">
        <v>657</v>
      </c>
      <c r="D368" s="502"/>
      <c r="E368" s="502"/>
      <c r="F368" s="505"/>
      <c r="G368" s="505"/>
      <c r="H368" s="505"/>
      <c r="I368" s="532"/>
      <c r="J368" s="502"/>
      <c r="K368" s="502"/>
      <c r="L368" s="189"/>
    </row>
    <row r="369" spans="1:12" s="99" customFormat="1" ht="102" hidden="1">
      <c r="A369" s="16"/>
      <c r="B369" s="112" t="s">
        <v>658</v>
      </c>
      <c r="C369" s="159" t="s">
        <v>659</v>
      </c>
      <c r="D369" s="502"/>
      <c r="E369" s="502"/>
      <c r="F369" s="505"/>
      <c r="G369" s="505"/>
      <c r="H369" s="505"/>
      <c r="I369" s="532"/>
      <c r="J369" s="502"/>
      <c r="K369" s="502"/>
      <c r="L369" s="189"/>
    </row>
    <row r="370" spans="1:12" s="99" customFormat="1" hidden="1">
      <c r="A370" s="16"/>
      <c r="B370" s="112" t="s">
        <v>660</v>
      </c>
      <c r="C370" s="159" t="s">
        <v>661</v>
      </c>
      <c r="D370" s="502"/>
      <c r="E370" s="502"/>
      <c r="F370" s="505"/>
      <c r="G370" s="505"/>
      <c r="H370" s="505"/>
      <c r="I370" s="532"/>
      <c r="J370" s="502"/>
      <c r="K370" s="502"/>
      <c r="L370" s="189"/>
    </row>
    <row r="371" spans="1:12" s="99" customFormat="1" ht="38.25" hidden="1">
      <c r="A371" s="16"/>
      <c r="B371" s="159" t="s">
        <v>662</v>
      </c>
      <c r="C371" s="179" t="s">
        <v>670</v>
      </c>
      <c r="D371" s="502"/>
      <c r="E371" s="502"/>
      <c r="F371" s="505"/>
      <c r="G371" s="505"/>
      <c r="H371" s="505"/>
      <c r="I371" s="532"/>
      <c r="J371" s="502"/>
      <c r="K371" s="502"/>
      <c r="L371" s="189"/>
    </row>
    <row r="372" spans="1:12" s="99" customFormat="1" hidden="1">
      <c r="A372" s="16"/>
      <c r="B372" s="165"/>
      <c r="C372" s="166" t="s">
        <v>664</v>
      </c>
      <c r="D372" s="503"/>
      <c r="E372" s="503"/>
      <c r="F372" s="506"/>
      <c r="G372" s="506"/>
      <c r="H372" s="506"/>
      <c r="I372" s="533"/>
      <c r="J372" s="503"/>
      <c r="K372" s="503"/>
      <c r="L372" s="190"/>
    </row>
    <row r="373" spans="1:12" s="99" customFormat="1" hidden="1">
      <c r="A373" s="16"/>
      <c r="B373" s="554" t="s">
        <v>665</v>
      </c>
      <c r="C373" s="555"/>
      <c r="D373" s="167">
        <v>76</v>
      </c>
      <c r="E373" s="167">
        <v>234</v>
      </c>
      <c r="F373" s="167">
        <v>234</v>
      </c>
      <c r="G373" s="167">
        <v>234</v>
      </c>
      <c r="H373" s="167">
        <v>234</v>
      </c>
      <c r="I373" s="167">
        <v>234</v>
      </c>
      <c r="J373" s="167">
        <v>234</v>
      </c>
      <c r="K373" s="167">
        <v>234</v>
      </c>
      <c r="L373" s="168"/>
    </row>
    <row r="374" spans="1:12" s="185" customFormat="1" hidden="1">
      <c r="A374" s="180"/>
      <c r="B374" s="181" t="s">
        <v>667</v>
      </c>
      <c r="C374" s="182"/>
      <c r="D374" s="183">
        <v>5492.1</v>
      </c>
      <c r="E374" s="183">
        <v>15498</v>
      </c>
      <c r="F374" s="183">
        <v>2808</v>
      </c>
      <c r="G374" s="183">
        <v>7020</v>
      </c>
      <c r="H374" s="183">
        <v>11232</v>
      </c>
      <c r="I374" s="183">
        <v>16848</v>
      </c>
      <c r="J374" s="183">
        <v>16848</v>
      </c>
      <c r="K374" s="183">
        <v>16848</v>
      </c>
      <c r="L374" s="184"/>
    </row>
    <row r="375" spans="1:12" s="99" customFormat="1" hidden="1">
      <c r="A375" s="16"/>
      <c r="B375" s="175"/>
      <c r="C375" s="175"/>
      <c r="D375" s="186"/>
      <c r="E375" s="187"/>
      <c r="F375" s="187"/>
      <c r="G375" s="187"/>
      <c r="H375" s="187"/>
      <c r="I375" s="187"/>
      <c r="J375" s="187"/>
      <c r="K375" s="187"/>
      <c r="L375" s="161"/>
    </row>
    <row r="376" spans="1:12" s="99" customFormat="1" hidden="1">
      <c r="A376" s="16"/>
      <c r="B376" s="101" t="s">
        <v>327</v>
      </c>
      <c r="C376" s="159" t="s">
        <v>647</v>
      </c>
      <c r="D376" s="98"/>
      <c r="E376" s="98"/>
      <c r="F376" s="98"/>
      <c r="G376" s="98"/>
      <c r="H376" s="98"/>
      <c r="I376" s="98"/>
      <c r="J376" s="98"/>
      <c r="K376" s="98"/>
      <c r="L376" s="98"/>
    </row>
    <row r="377" spans="1:12" s="99" customFormat="1" ht="25.5" hidden="1">
      <c r="A377" s="16"/>
      <c r="B377" s="101" t="s">
        <v>328</v>
      </c>
      <c r="C377" s="163">
        <v>104011</v>
      </c>
      <c r="D377" s="98"/>
      <c r="E377" s="98"/>
      <c r="F377" s="98"/>
      <c r="G377" s="98"/>
      <c r="H377" s="98"/>
      <c r="I377" s="98"/>
      <c r="J377" s="98"/>
      <c r="K377" s="98"/>
      <c r="L377" s="98"/>
    </row>
    <row r="378" spans="1:12" s="99" customFormat="1" hidden="1">
      <c r="A378" s="16"/>
      <c r="B378" s="101" t="s">
        <v>329</v>
      </c>
      <c r="C378" s="80" t="s">
        <v>671</v>
      </c>
      <c r="D378" s="98"/>
      <c r="E378" s="98"/>
      <c r="F378" s="98"/>
      <c r="G378" s="98"/>
      <c r="H378" s="98"/>
      <c r="I378" s="98"/>
      <c r="J378" s="98"/>
      <c r="K378" s="98"/>
      <c r="L378" s="98"/>
    </row>
    <row r="379" spans="1:12" s="99" customFormat="1" hidden="1">
      <c r="A379" s="16"/>
      <c r="B379" s="101" t="s">
        <v>649</v>
      </c>
      <c r="C379" s="164">
        <v>1015</v>
      </c>
      <c r="D379" s="556" t="s">
        <v>650</v>
      </c>
      <c r="E379" s="557"/>
      <c r="F379" s="557"/>
      <c r="G379" s="557"/>
      <c r="H379" s="557"/>
      <c r="I379" s="557"/>
      <c r="J379" s="557"/>
      <c r="K379" s="557"/>
      <c r="L379" s="558"/>
    </row>
    <row r="380" spans="1:12" s="99" customFormat="1" ht="51" hidden="1">
      <c r="A380" s="16"/>
      <c r="B380" s="101" t="s">
        <v>651</v>
      </c>
      <c r="C380" s="164">
        <v>12001</v>
      </c>
      <c r="D380" s="529" t="s">
        <v>721</v>
      </c>
      <c r="E380" s="529" t="s">
        <v>722</v>
      </c>
      <c r="F380" s="530" t="s">
        <v>723</v>
      </c>
      <c r="G380" s="530" t="s">
        <v>724</v>
      </c>
      <c r="H380" s="530" t="s">
        <v>725</v>
      </c>
      <c r="I380" s="531" t="s">
        <v>726</v>
      </c>
      <c r="J380" s="529" t="s">
        <v>348</v>
      </c>
      <c r="K380" s="529" t="s">
        <v>727</v>
      </c>
      <c r="L380" s="188" t="s">
        <v>655</v>
      </c>
    </row>
    <row r="381" spans="1:12" s="99" customFormat="1" ht="25.5" hidden="1">
      <c r="A381" s="16"/>
      <c r="B381" s="112" t="s">
        <v>656</v>
      </c>
      <c r="C381" s="159" t="s">
        <v>657</v>
      </c>
      <c r="D381" s="502"/>
      <c r="E381" s="502"/>
      <c r="F381" s="505"/>
      <c r="G381" s="505"/>
      <c r="H381" s="505"/>
      <c r="I381" s="532"/>
      <c r="J381" s="502"/>
      <c r="K381" s="502"/>
      <c r="L381" s="189"/>
    </row>
    <row r="382" spans="1:12" s="99" customFormat="1" ht="102" hidden="1">
      <c r="A382" s="16"/>
      <c r="B382" s="112" t="s">
        <v>658</v>
      </c>
      <c r="C382" s="159" t="s">
        <v>659</v>
      </c>
      <c r="D382" s="502"/>
      <c r="E382" s="502"/>
      <c r="F382" s="505"/>
      <c r="G382" s="505"/>
      <c r="H382" s="505"/>
      <c r="I382" s="532"/>
      <c r="J382" s="502"/>
      <c r="K382" s="502"/>
      <c r="L382" s="189"/>
    </row>
    <row r="383" spans="1:12" s="99" customFormat="1" hidden="1">
      <c r="A383" s="16"/>
      <c r="B383" s="112" t="s">
        <v>660</v>
      </c>
      <c r="C383" s="159" t="s">
        <v>661</v>
      </c>
      <c r="D383" s="502"/>
      <c r="E383" s="502"/>
      <c r="F383" s="505"/>
      <c r="G383" s="505"/>
      <c r="H383" s="505"/>
      <c r="I383" s="532"/>
      <c r="J383" s="502"/>
      <c r="K383" s="502"/>
      <c r="L383" s="189"/>
    </row>
    <row r="384" spans="1:12" s="99" customFormat="1" ht="38.25" hidden="1">
      <c r="A384" s="16"/>
      <c r="B384" s="159" t="s">
        <v>662</v>
      </c>
      <c r="C384" s="179" t="s">
        <v>670</v>
      </c>
      <c r="D384" s="502"/>
      <c r="E384" s="502"/>
      <c r="F384" s="505"/>
      <c r="G384" s="505"/>
      <c r="H384" s="505"/>
      <c r="I384" s="532"/>
      <c r="J384" s="502"/>
      <c r="K384" s="502"/>
      <c r="L384" s="189"/>
    </row>
    <row r="385" spans="1:12" s="99" customFormat="1" hidden="1">
      <c r="A385" s="16"/>
      <c r="B385" s="165"/>
      <c r="C385" s="166" t="s">
        <v>664</v>
      </c>
      <c r="D385" s="503"/>
      <c r="E385" s="503"/>
      <c r="F385" s="506"/>
      <c r="G385" s="506"/>
      <c r="H385" s="506"/>
      <c r="I385" s="533"/>
      <c r="J385" s="503"/>
      <c r="K385" s="503"/>
      <c r="L385" s="190"/>
    </row>
    <row r="386" spans="1:12" s="99" customFormat="1" hidden="1">
      <c r="A386" s="16"/>
      <c r="B386" s="554" t="s">
        <v>665</v>
      </c>
      <c r="C386" s="555"/>
      <c r="D386" s="167">
        <v>348</v>
      </c>
      <c r="E386" s="167">
        <v>517</v>
      </c>
      <c r="F386" s="167">
        <v>459</v>
      </c>
      <c r="G386" s="167">
        <v>459</v>
      </c>
      <c r="H386" s="167">
        <v>517</v>
      </c>
      <c r="I386" s="167">
        <v>517</v>
      </c>
      <c r="J386" s="167">
        <v>517</v>
      </c>
      <c r="K386" s="167">
        <v>517</v>
      </c>
      <c r="L386" s="168"/>
    </row>
    <row r="387" spans="1:12" s="185" customFormat="1" hidden="1">
      <c r="A387" s="180"/>
      <c r="B387" s="181" t="s">
        <v>667</v>
      </c>
      <c r="C387" s="182"/>
      <c r="D387" s="183">
        <v>25053.63</v>
      </c>
      <c r="E387" s="183">
        <v>35136</v>
      </c>
      <c r="F387" s="183">
        <v>5508</v>
      </c>
      <c r="G387" s="183">
        <v>13770</v>
      </c>
      <c r="H387" s="183">
        <v>23076</v>
      </c>
      <c r="I387" s="183">
        <v>35484</v>
      </c>
      <c r="J387" s="183">
        <v>37224</v>
      </c>
      <c r="K387" s="183">
        <v>37224</v>
      </c>
      <c r="L387" s="184"/>
    </row>
    <row r="388" spans="1:12" s="99" customFormat="1" hidden="1">
      <c r="A388" s="16"/>
      <c r="B388" s="175"/>
      <c r="C388" s="175"/>
      <c r="D388" s="186"/>
      <c r="E388" s="187"/>
      <c r="F388" s="187"/>
      <c r="G388" s="187"/>
      <c r="H388" s="187"/>
      <c r="I388" s="187"/>
      <c r="J388" s="187"/>
      <c r="K388" s="187"/>
      <c r="L388" s="161"/>
    </row>
    <row r="389" spans="1:12" s="99" customFormat="1" hidden="1">
      <c r="A389" s="16"/>
      <c r="B389" s="101" t="s">
        <v>327</v>
      </c>
      <c r="C389" s="163" t="s">
        <v>647</v>
      </c>
      <c r="D389" s="98"/>
      <c r="E389" s="98"/>
      <c r="F389" s="98"/>
      <c r="G389" s="98"/>
      <c r="H389" s="98"/>
      <c r="I389" s="98"/>
      <c r="J389" s="98"/>
      <c r="K389" s="98"/>
      <c r="L389" s="98"/>
    </row>
    <row r="390" spans="1:12" s="99" customFormat="1" ht="25.5" hidden="1">
      <c r="A390" s="16"/>
      <c r="B390" s="101" t="s">
        <v>328</v>
      </c>
      <c r="C390" s="163">
        <v>104016</v>
      </c>
      <c r="D390" s="98"/>
      <c r="E390" s="98"/>
      <c r="F390" s="98"/>
      <c r="G390" s="98"/>
      <c r="H390" s="98"/>
      <c r="I390" s="98"/>
      <c r="J390" s="98"/>
      <c r="K390" s="98"/>
      <c r="L390" s="98"/>
    </row>
    <row r="391" spans="1:12" s="99" customFormat="1" hidden="1">
      <c r="A391" s="16"/>
      <c r="B391" s="101" t="s">
        <v>329</v>
      </c>
      <c r="C391" s="178" t="s">
        <v>673</v>
      </c>
      <c r="D391" s="98"/>
      <c r="E391" s="98"/>
      <c r="F391" s="98"/>
      <c r="G391" s="98"/>
      <c r="H391" s="98"/>
      <c r="I391" s="98"/>
      <c r="J391" s="98"/>
      <c r="K391" s="98"/>
      <c r="L391" s="98"/>
    </row>
    <row r="392" spans="1:12" s="99" customFormat="1" hidden="1">
      <c r="A392" s="16"/>
      <c r="B392" s="101" t="s">
        <v>649</v>
      </c>
      <c r="C392" s="164">
        <v>1015</v>
      </c>
      <c r="D392" s="556" t="s">
        <v>650</v>
      </c>
      <c r="E392" s="557"/>
      <c r="F392" s="557"/>
      <c r="G392" s="557"/>
      <c r="H392" s="557"/>
      <c r="I392" s="557"/>
      <c r="J392" s="557"/>
      <c r="K392" s="557"/>
      <c r="L392" s="558"/>
    </row>
    <row r="393" spans="1:12" s="99" customFormat="1" ht="51" hidden="1">
      <c r="A393" s="16"/>
      <c r="B393" s="101" t="s">
        <v>651</v>
      </c>
      <c r="C393" s="164">
        <v>12001</v>
      </c>
      <c r="D393" s="529" t="s">
        <v>721</v>
      </c>
      <c r="E393" s="529" t="s">
        <v>722</v>
      </c>
      <c r="F393" s="530" t="s">
        <v>723</v>
      </c>
      <c r="G393" s="530" t="s">
        <v>724</v>
      </c>
      <c r="H393" s="530" t="s">
        <v>725</v>
      </c>
      <c r="I393" s="531" t="s">
        <v>726</v>
      </c>
      <c r="J393" s="529" t="s">
        <v>348</v>
      </c>
      <c r="K393" s="529" t="s">
        <v>727</v>
      </c>
      <c r="L393" s="188" t="s">
        <v>655</v>
      </c>
    </row>
    <row r="394" spans="1:12" s="99" customFormat="1" ht="25.5" hidden="1">
      <c r="A394" s="16"/>
      <c r="B394" s="112" t="s">
        <v>656</v>
      </c>
      <c r="C394" s="159" t="s">
        <v>657</v>
      </c>
      <c r="D394" s="502"/>
      <c r="E394" s="502"/>
      <c r="F394" s="505"/>
      <c r="G394" s="505"/>
      <c r="H394" s="505"/>
      <c r="I394" s="532"/>
      <c r="J394" s="502"/>
      <c r="K394" s="502"/>
      <c r="L394" s="189"/>
    </row>
    <row r="395" spans="1:12" s="99" customFormat="1" ht="102" hidden="1">
      <c r="A395" s="16"/>
      <c r="B395" s="112" t="s">
        <v>658</v>
      </c>
      <c r="C395" s="159" t="s">
        <v>659</v>
      </c>
      <c r="D395" s="502"/>
      <c r="E395" s="502"/>
      <c r="F395" s="505"/>
      <c r="G395" s="505"/>
      <c r="H395" s="505"/>
      <c r="I395" s="532"/>
      <c r="J395" s="502"/>
      <c r="K395" s="502"/>
      <c r="L395" s="189"/>
    </row>
    <row r="396" spans="1:12" s="99" customFormat="1" hidden="1">
      <c r="A396" s="16"/>
      <c r="B396" s="112" t="s">
        <v>660</v>
      </c>
      <c r="C396" s="159" t="s">
        <v>661</v>
      </c>
      <c r="D396" s="502"/>
      <c r="E396" s="502"/>
      <c r="F396" s="505"/>
      <c r="G396" s="505"/>
      <c r="H396" s="505"/>
      <c r="I396" s="532"/>
      <c r="J396" s="502"/>
      <c r="K396" s="502"/>
      <c r="L396" s="189"/>
    </row>
    <row r="397" spans="1:12" s="99" customFormat="1" ht="38.25" hidden="1">
      <c r="A397" s="16"/>
      <c r="B397" s="159" t="s">
        <v>662</v>
      </c>
      <c r="C397" s="179" t="s">
        <v>670</v>
      </c>
      <c r="D397" s="502"/>
      <c r="E397" s="502"/>
      <c r="F397" s="505"/>
      <c r="G397" s="505"/>
      <c r="H397" s="505"/>
      <c r="I397" s="532"/>
      <c r="J397" s="502"/>
      <c r="K397" s="502"/>
      <c r="L397" s="189"/>
    </row>
    <row r="398" spans="1:12" s="99" customFormat="1" hidden="1">
      <c r="A398" s="16"/>
      <c r="B398" s="165"/>
      <c r="C398" s="166" t="s">
        <v>664</v>
      </c>
      <c r="D398" s="503"/>
      <c r="E398" s="503"/>
      <c r="F398" s="506"/>
      <c r="G398" s="506"/>
      <c r="H398" s="506"/>
      <c r="I398" s="533"/>
      <c r="J398" s="503"/>
      <c r="K398" s="503"/>
      <c r="L398" s="190"/>
    </row>
    <row r="399" spans="1:12" s="99" customFormat="1" hidden="1">
      <c r="A399" s="16"/>
      <c r="B399" s="554" t="s">
        <v>665</v>
      </c>
      <c r="C399" s="555"/>
      <c r="D399" s="199">
        <v>3374</v>
      </c>
      <c r="E399" s="199">
        <v>3764</v>
      </c>
      <c r="F399" s="199">
        <v>3766</v>
      </c>
      <c r="G399" s="199">
        <v>3766</v>
      </c>
      <c r="H399" s="199">
        <v>3766</v>
      </c>
      <c r="I399" s="199">
        <v>3766</v>
      </c>
      <c r="J399" s="199">
        <v>3766</v>
      </c>
      <c r="K399" s="199">
        <v>3766</v>
      </c>
      <c r="L399" s="168"/>
    </row>
    <row r="400" spans="1:12" s="185" customFormat="1" hidden="1">
      <c r="A400" s="180"/>
      <c r="B400" s="181" t="s">
        <v>667</v>
      </c>
      <c r="C400" s="182"/>
      <c r="D400" s="183">
        <v>242914.6</v>
      </c>
      <c r="E400" s="183">
        <v>269424</v>
      </c>
      <c r="F400" s="183">
        <v>45192</v>
      </c>
      <c r="G400" s="183">
        <v>112980</v>
      </c>
      <c r="H400" s="183">
        <v>180768</v>
      </c>
      <c r="I400" s="183">
        <v>271152</v>
      </c>
      <c r="J400" s="183">
        <v>271152</v>
      </c>
      <c r="K400" s="183">
        <v>271152</v>
      </c>
      <c r="L400" s="184"/>
    </row>
    <row r="401" spans="1:12" s="99" customFormat="1" hidden="1">
      <c r="A401" s="16"/>
      <c r="B401" s="200"/>
      <c r="C401" s="200"/>
      <c r="D401" s="201"/>
      <c r="E401" s="200"/>
      <c r="F401" s="200"/>
      <c r="G401" s="200"/>
      <c r="H401" s="200"/>
      <c r="I401" s="200"/>
      <c r="J401" s="200"/>
      <c r="K401" s="200"/>
      <c r="L401" s="200"/>
    </row>
    <row r="402" spans="1:12" s="99" customFormat="1" hidden="1">
      <c r="A402" s="16"/>
      <c r="B402" s="101" t="s">
        <v>327</v>
      </c>
      <c r="C402" s="159" t="s">
        <v>647</v>
      </c>
      <c r="D402" s="98"/>
      <c r="E402" s="98"/>
      <c r="F402" s="98"/>
      <c r="G402" s="98"/>
      <c r="H402" s="98"/>
      <c r="I402" s="98"/>
      <c r="J402" s="98"/>
      <c r="K402" s="98"/>
      <c r="L402" s="98"/>
    </row>
    <row r="403" spans="1:12" s="99" customFormat="1" ht="25.5" hidden="1">
      <c r="A403" s="16"/>
      <c r="B403" s="101" t="s">
        <v>328</v>
      </c>
      <c r="C403" s="164">
        <v>104018</v>
      </c>
      <c r="D403" s="98"/>
      <c r="E403" s="98"/>
      <c r="F403" s="98"/>
      <c r="G403" s="98"/>
      <c r="H403" s="98"/>
      <c r="I403" s="98"/>
      <c r="J403" s="98"/>
      <c r="K403" s="98"/>
      <c r="L403" s="98"/>
    </row>
    <row r="404" spans="1:12" s="99" customFormat="1" ht="38.25" hidden="1">
      <c r="A404" s="16"/>
      <c r="B404" s="101" t="s">
        <v>329</v>
      </c>
      <c r="C404" s="178" t="s">
        <v>54</v>
      </c>
      <c r="D404" s="98"/>
      <c r="E404" s="98"/>
      <c r="F404" s="98"/>
      <c r="G404" s="98"/>
      <c r="H404" s="98"/>
      <c r="I404" s="98"/>
      <c r="J404" s="98"/>
      <c r="K404" s="98"/>
      <c r="L404" s="98"/>
    </row>
    <row r="405" spans="1:12" s="99" customFormat="1" hidden="1">
      <c r="A405" s="16"/>
      <c r="B405" s="101" t="s">
        <v>649</v>
      </c>
      <c r="C405" s="164">
        <v>1015</v>
      </c>
      <c r="D405" s="556" t="s">
        <v>650</v>
      </c>
      <c r="E405" s="557"/>
      <c r="F405" s="557"/>
      <c r="G405" s="557"/>
      <c r="H405" s="557"/>
      <c r="I405" s="557"/>
      <c r="J405" s="557"/>
      <c r="K405" s="557"/>
      <c r="L405" s="558"/>
    </row>
    <row r="406" spans="1:12" s="99" customFormat="1" ht="51" hidden="1">
      <c r="A406" s="16"/>
      <c r="B406" s="101" t="s">
        <v>651</v>
      </c>
      <c r="C406" s="164">
        <v>12001</v>
      </c>
      <c r="D406" s="529" t="s">
        <v>721</v>
      </c>
      <c r="E406" s="529" t="s">
        <v>722</v>
      </c>
      <c r="F406" s="530" t="s">
        <v>723</v>
      </c>
      <c r="G406" s="530" t="s">
        <v>724</v>
      </c>
      <c r="H406" s="530" t="s">
        <v>725</v>
      </c>
      <c r="I406" s="531" t="s">
        <v>726</v>
      </c>
      <c r="J406" s="529" t="s">
        <v>348</v>
      </c>
      <c r="K406" s="529" t="s">
        <v>727</v>
      </c>
      <c r="L406" s="188" t="s">
        <v>655</v>
      </c>
    </row>
    <row r="407" spans="1:12" s="99" customFormat="1" ht="25.5" hidden="1">
      <c r="A407" s="16"/>
      <c r="B407" s="112" t="s">
        <v>656</v>
      </c>
      <c r="C407" s="159" t="s">
        <v>657</v>
      </c>
      <c r="D407" s="502"/>
      <c r="E407" s="502"/>
      <c r="F407" s="505"/>
      <c r="G407" s="505"/>
      <c r="H407" s="505"/>
      <c r="I407" s="532"/>
      <c r="J407" s="502"/>
      <c r="K407" s="502"/>
      <c r="L407" s="189"/>
    </row>
    <row r="408" spans="1:12" s="99" customFormat="1" ht="102" hidden="1">
      <c r="A408" s="16"/>
      <c r="B408" s="112" t="s">
        <v>658</v>
      </c>
      <c r="C408" s="159" t="s">
        <v>659</v>
      </c>
      <c r="D408" s="502"/>
      <c r="E408" s="502"/>
      <c r="F408" s="505"/>
      <c r="G408" s="505"/>
      <c r="H408" s="505"/>
      <c r="I408" s="532"/>
      <c r="J408" s="502"/>
      <c r="K408" s="502"/>
      <c r="L408" s="189"/>
    </row>
    <row r="409" spans="1:12" s="99" customFormat="1" hidden="1">
      <c r="A409" s="16"/>
      <c r="B409" s="112" t="s">
        <v>660</v>
      </c>
      <c r="C409" s="159" t="s">
        <v>661</v>
      </c>
      <c r="D409" s="502"/>
      <c r="E409" s="502"/>
      <c r="F409" s="505"/>
      <c r="G409" s="505"/>
      <c r="H409" s="505"/>
      <c r="I409" s="532"/>
      <c r="J409" s="502"/>
      <c r="K409" s="502"/>
      <c r="L409" s="189"/>
    </row>
    <row r="410" spans="1:12" s="99" customFormat="1" ht="38.25" hidden="1">
      <c r="A410" s="16"/>
      <c r="B410" s="159" t="s">
        <v>662</v>
      </c>
      <c r="C410" s="179" t="s">
        <v>670</v>
      </c>
      <c r="D410" s="502"/>
      <c r="E410" s="502"/>
      <c r="F410" s="505"/>
      <c r="G410" s="505"/>
      <c r="H410" s="505"/>
      <c r="I410" s="532"/>
      <c r="J410" s="502"/>
      <c r="K410" s="502"/>
      <c r="L410" s="189"/>
    </row>
    <row r="411" spans="1:12" s="99" customFormat="1" hidden="1">
      <c r="A411" s="16"/>
      <c r="B411" s="165"/>
      <c r="C411" s="166" t="s">
        <v>664</v>
      </c>
      <c r="D411" s="503"/>
      <c r="E411" s="503"/>
      <c r="F411" s="506"/>
      <c r="G411" s="506"/>
      <c r="H411" s="506"/>
      <c r="I411" s="533"/>
      <c r="J411" s="503"/>
      <c r="K411" s="503"/>
      <c r="L411" s="190"/>
    </row>
    <row r="412" spans="1:12" s="99" customFormat="1" hidden="1">
      <c r="A412" s="16"/>
      <c r="B412" s="554" t="s">
        <v>665</v>
      </c>
      <c r="C412" s="555"/>
      <c r="D412" s="167">
        <v>550</v>
      </c>
      <c r="E412" s="167">
        <v>623</v>
      </c>
      <c r="F412" s="167">
        <v>623</v>
      </c>
      <c r="G412" s="167">
        <v>623</v>
      </c>
      <c r="H412" s="167">
        <v>623</v>
      </c>
      <c r="I412" s="167">
        <v>623</v>
      </c>
      <c r="J412" s="167">
        <v>623</v>
      </c>
      <c r="K412" s="167">
        <v>623</v>
      </c>
      <c r="L412" s="168"/>
    </row>
    <row r="413" spans="1:12" s="185" customFormat="1" hidden="1">
      <c r="A413" s="180"/>
      <c r="B413" s="181" t="s">
        <v>667</v>
      </c>
      <c r="C413" s="182"/>
      <c r="D413" s="183">
        <v>39606</v>
      </c>
      <c r="E413" s="183">
        <v>44856</v>
      </c>
      <c r="F413" s="183">
        <v>7476</v>
      </c>
      <c r="G413" s="183">
        <v>18690</v>
      </c>
      <c r="H413" s="183">
        <v>29904</v>
      </c>
      <c r="I413" s="183">
        <v>44856</v>
      </c>
      <c r="J413" s="183">
        <v>44856</v>
      </c>
      <c r="K413" s="183">
        <v>44856</v>
      </c>
      <c r="L413" s="184"/>
    </row>
    <row r="414" spans="1:12" s="99" customFormat="1" hidden="1">
      <c r="A414" s="16"/>
      <c r="B414" s="175"/>
      <c r="C414" s="175"/>
      <c r="D414" s="186"/>
      <c r="E414" s="187"/>
      <c r="F414" s="187"/>
      <c r="G414" s="187"/>
      <c r="H414" s="187"/>
      <c r="I414" s="187"/>
      <c r="J414" s="187"/>
      <c r="K414" s="187"/>
      <c r="L414" s="161"/>
    </row>
    <row r="415" spans="1:12" s="99" customFormat="1" hidden="1">
      <c r="A415" s="16"/>
      <c r="B415" s="101" t="s">
        <v>327</v>
      </c>
      <c r="C415" s="159" t="s">
        <v>647</v>
      </c>
      <c r="D415" s="98"/>
      <c r="E415" s="98"/>
      <c r="F415" s="98"/>
      <c r="G415" s="98"/>
      <c r="H415" s="98"/>
      <c r="I415" s="98"/>
      <c r="J415" s="98"/>
      <c r="K415" s="98"/>
      <c r="L415" s="98"/>
    </row>
    <row r="416" spans="1:12" s="99" customFormat="1" ht="25.5" hidden="1">
      <c r="A416" s="16"/>
      <c r="B416" s="101" t="s">
        <v>328</v>
      </c>
      <c r="C416" s="164">
        <v>104021</v>
      </c>
      <c r="D416" s="98"/>
      <c r="E416" s="98"/>
      <c r="F416" s="98"/>
      <c r="G416" s="98"/>
      <c r="H416" s="98"/>
      <c r="I416" s="98"/>
      <c r="J416" s="98"/>
      <c r="K416" s="98"/>
      <c r="L416" s="98"/>
    </row>
    <row r="417" spans="1:12" s="99" customFormat="1" hidden="1">
      <c r="A417" s="16"/>
      <c r="B417" s="101" t="s">
        <v>329</v>
      </c>
      <c r="C417" s="178" t="s">
        <v>55</v>
      </c>
      <c r="D417" s="98"/>
      <c r="E417" s="98"/>
      <c r="F417" s="98"/>
      <c r="G417" s="98"/>
      <c r="H417" s="98"/>
      <c r="I417" s="98"/>
      <c r="J417" s="98"/>
      <c r="K417" s="98"/>
      <c r="L417" s="98"/>
    </row>
    <row r="418" spans="1:12" s="99" customFormat="1" hidden="1">
      <c r="A418" s="16"/>
      <c r="B418" s="101" t="s">
        <v>649</v>
      </c>
      <c r="C418" s="164">
        <v>1015</v>
      </c>
      <c r="D418" s="556" t="s">
        <v>650</v>
      </c>
      <c r="E418" s="557"/>
      <c r="F418" s="557"/>
      <c r="G418" s="557"/>
      <c r="H418" s="557"/>
      <c r="I418" s="557"/>
      <c r="J418" s="557"/>
      <c r="K418" s="557"/>
      <c r="L418" s="558"/>
    </row>
    <row r="419" spans="1:12" s="99" customFormat="1" ht="51" hidden="1">
      <c r="A419" s="16"/>
      <c r="B419" s="101" t="s">
        <v>651</v>
      </c>
      <c r="C419" s="164">
        <v>12001</v>
      </c>
      <c r="D419" s="529" t="s">
        <v>721</v>
      </c>
      <c r="E419" s="529" t="s">
        <v>722</v>
      </c>
      <c r="F419" s="530" t="s">
        <v>723</v>
      </c>
      <c r="G419" s="530" t="s">
        <v>724</v>
      </c>
      <c r="H419" s="530" t="s">
        <v>725</v>
      </c>
      <c r="I419" s="531" t="s">
        <v>726</v>
      </c>
      <c r="J419" s="529" t="s">
        <v>348</v>
      </c>
      <c r="K419" s="529" t="s">
        <v>727</v>
      </c>
      <c r="L419" s="188" t="s">
        <v>655</v>
      </c>
    </row>
    <row r="420" spans="1:12" s="99" customFormat="1" ht="25.5" hidden="1">
      <c r="A420" s="16"/>
      <c r="B420" s="112" t="s">
        <v>656</v>
      </c>
      <c r="C420" s="159" t="s">
        <v>657</v>
      </c>
      <c r="D420" s="502"/>
      <c r="E420" s="502"/>
      <c r="F420" s="505"/>
      <c r="G420" s="505"/>
      <c r="H420" s="505"/>
      <c r="I420" s="532"/>
      <c r="J420" s="502"/>
      <c r="K420" s="502"/>
      <c r="L420" s="189"/>
    </row>
    <row r="421" spans="1:12" s="99" customFormat="1" ht="102" hidden="1">
      <c r="A421" s="16"/>
      <c r="B421" s="112" t="s">
        <v>658</v>
      </c>
      <c r="C421" s="159" t="s">
        <v>659</v>
      </c>
      <c r="D421" s="502"/>
      <c r="E421" s="502"/>
      <c r="F421" s="505"/>
      <c r="G421" s="505"/>
      <c r="H421" s="505"/>
      <c r="I421" s="532"/>
      <c r="J421" s="502"/>
      <c r="K421" s="502"/>
      <c r="L421" s="189"/>
    </row>
    <row r="422" spans="1:12" s="99" customFormat="1" hidden="1">
      <c r="A422" s="16"/>
      <c r="B422" s="112" t="s">
        <v>660</v>
      </c>
      <c r="C422" s="159" t="s">
        <v>661</v>
      </c>
      <c r="D422" s="502"/>
      <c r="E422" s="502"/>
      <c r="F422" s="505"/>
      <c r="G422" s="505"/>
      <c r="H422" s="505"/>
      <c r="I422" s="532"/>
      <c r="J422" s="502"/>
      <c r="K422" s="502"/>
      <c r="L422" s="189"/>
    </row>
    <row r="423" spans="1:12" s="99" customFormat="1" ht="38.25" hidden="1">
      <c r="A423" s="16"/>
      <c r="B423" s="159" t="s">
        <v>662</v>
      </c>
      <c r="C423" s="179" t="s">
        <v>670</v>
      </c>
      <c r="D423" s="502"/>
      <c r="E423" s="502"/>
      <c r="F423" s="505"/>
      <c r="G423" s="505"/>
      <c r="H423" s="505"/>
      <c r="I423" s="532"/>
      <c r="J423" s="502"/>
      <c r="K423" s="502"/>
      <c r="L423" s="189"/>
    </row>
    <row r="424" spans="1:12" s="99" customFormat="1" hidden="1">
      <c r="A424" s="16"/>
      <c r="B424" s="165"/>
      <c r="C424" s="166" t="s">
        <v>664</v>
      </c>
      <c r="D424" s="503"/>
      <c r="E424" s="503"/>
      <c r="F424" s="506"/>
      <c r="G424" s="506"/>
      <c r="H424" s="506"/>
      <c r="I424" s="533"/>
      <c r="J424" s="503"/>
      <c r="K424" s="503"/>
      <c r="L424" s="190"/>
    </row>
    <row r="425" spans="1:12" s="99" customFormat="1" hidden="1">
      <c r="A425" s="16"/>
      <c r="B425" s="554" t="s">
        <v>665</v>
      </c>
      <c r="C425" s="555"/>
      <c r="D425" s="167">
        <v>303</v>
      </c>
      <c r="E425" s="167">
        <v>335</v>
      </c>
      <c r="F425" s="167">
        <v>335</v>
      </c>
      <c r="G425" s="167">
        <v>335</v>
      </c>
      <c r="H425" s="167">
        <v>335</v>
      </c>
      <c r="I425" s="167">
        <v>335</v>
      </c>
      <c r="J425" s="167">
        <v>335</v>
      </c>
      <c r="K425" s="167">
        <v>335</v>
      </c>
      <c r="L425" s="168"/>
    </row>
    <row r="426" spans="1:12" s="185" customFormat="1" hidden="1">
      <c r="A426" s="180"/>
      <c r="B426" s="181" t="s">
        <v>667</v>
      </c>
      <c r="C426" s="182"/>
      <c r="D426" s="183">
        <v>21803.599999999999</v>
      </c>
      <c r="E426" s="183">
        <v>24120</v>
      </c>
      <c r="F426" s="183">
        <v>4020</v>
      </c>
      <c r="G426" s="183">
        <v>10050</v>
      </c>
      <c r="H426" s="183">
        <v>16080</v>
      </c>
      <c r="I426" s="183">
        <v>24120</v>
      </c>
      <c r="J426" s="183">
        <v>24120</v>
      </c>
      <c r="K426" s="183">
        <v>24120</v>
      </c>
      <c r="L426" s="184"/>
    </row>
    <row r="427" spans="1:12" s="99" customFormat="1" hidden="1">
      <c r="A427" s="16"/>
      <c r="B427" s="175"/>
      <c r="C427" s="175"/>
      <c r="D427" s="186"/>
      <c r="E427" s="187"/>
      <c r="F427" s="187"/>
      <c r="G427" s="187"/>
      <c r="H427" s="187"/>
      <c r="I427" s="187"/>
      <c r="J427" s="187"/>
      <c r="K427" s="187"/>
      <c r="L427" s="161"/>
    </row>
    <row r="428" spans="1:12" s="99" customFormat="1" hidden="1">
      <c r="A428" s="16"/>
      <c r="B428" s="101" t="s">
        <v>327</v>
      </c>
      <c r="C428" s="159" t="s">
        <v>647</v>
      </c>
      <c r="D428" s="98"/>
      <c r="E428" s="98"/>
      <c r="F428" s="98"/>
      <c r="G428" s="98"/>
      <c r="H428" s="98"/>
      <c r="I428" s="98"/>
      <c r="J428" s="98"/>
      <c r="K428" s="98"/>
      <c r="L428" s="98"/>
    </row>
    <row r="429" spans="1:12" s="99" customFormat="1" ht="25.5" hidden="1">
      <c r="A429" s="16"/>
      <c r="B429" s="101" t="s">
        <v>328</v>
      </c>
      <c r="C429" s="164">
        <v>104022</v>
      </c>
      <c r="D429" s="98"/>
      <c r="E429" s="98"/>
      <c r="F429" s="98"/>
      <c r="G429" s="98"/>
      <c r="H429" s="98"/>
      <c r="I429" s="98"/>
      <c r="J429" s="98"/>
      <c r="K429" s="98"/>
      <c r="L429" s="98"/>
    </row>
    <row r="430" spans="1:12" s="99" customFormat="1" ht="25.5" hidden="1">
      <c r="A430" s="16"/>
      <c r="B430" s="101" t="s">
        <v>329</v>
      </c>
      <c r="C430" s="178" t="s">
        <v>674</v>
      </c>
      <c r="D430" s="98"/>
      <c r="E430" s="98"/>
      <c r="F430" s="98"/>
      <c r="G430" s="98"/>
      <c r="H430" s="98"/>
      <c r="I430" s="98"/>
      <c r="J430" s="98"/>
      <c r="K430" s="98"/>
      <c r="L430" s="98"/>
    </row>
    <row r="431" spans="1:12" s="99" customFormat="1" hidden="1">
      <c r="A431" s="16"/>
      <c r="B431" s="101" t="s">
        <v>649</v>
      </c>
      <c r="C431" s="164">
        <v>1015</v>
      </c>
      <c r="D431" s="556" t="s">
        <v>650</v>
      </c>
      <c r="E431" s="557"/>
      <c r="F431" s="557"/>
      <c r="G431" s="557"/>
      <c r="H431" s="557"/>
      <c r="I431" s="557"/>
      <c r="J431" s="557"/>
      <c r="K431" s="557"/>
      <c r="L431" s="558"/>
    </row>
    <row r="432" spans="1:12" s="99" customFormat="1" ht="51" hidden="1">
      <c r="A432" s="16"/>
      <c r="B432" s="101" t="s">
        <v>651</v>
      </c>
      <c r="C432" s="164">
        <v>12001</v>
      </c>
      <c r="D432" s="529" t="s">
        <v>721</v>
      </c>
      <c r="E432" s="529" t="s">
        <v>722</v>
      </c>
      <c r="F432" s="530" t="s">
        <v>723</v>
      </c>
      <c r="G432" s="530" t="s">
        <v>724</v>
      </c>
      <c r="H432" s="530" t="s">
        <v>725</v>
      </c>
      <c r="I432" s="531" t="s">
        <v>726</v>
      </c>
      <c r="J432" s="529" t="s">
        <v>348</v>
      </c>
      <c r="K432" s="529" t="s">
        <v>727</v>
      </c>
      <c r="L432" s="188" t="s">
        <v>655</v>
      </c>
    </row>
    <row r="433" spans="1:12" s="99" customFormat="1" ht="25.5" hidden="1">
      <c r="A433" s="16"/>
      <c r="B433" s="112" t="s">
        <v>656</v>
      </c>
      <c r="C433" s="159" t="s">
        <v>657</v>
      </c>
      <c r="D433" s="502"/>
      <c r="E433" s="502"/>
      <c r="F433" s="505"/>
      <c r="G433" s="505"/>
      <c r="H433" s="505"/>
      <c r="I433" s="532"/>
      <c r="J433" s="502"/>
      <c r="K433" s="502"/>
      <c r="L433" s="189"/>
    </row>
    <row r="434" spans="1:12" s="99" customFormat="1" ht="102" hidden="1">
      <c r="A434" s="16"/>
      <c r="B434" s="112" t="s">
        <v>658</v>
      </c>
      <c r="C434" s="159" t="s">
        <v>659</v>
      </c>
      <c r="D434" s="502"/>
      <c r="E434" s="502"/>
      <c r="F434" s="505"/>
      <c r="G434" s="505"/>
      <c r="H434" s="505"/>
      <c r="I434" s="532"/>
      <c r="J434" s="502"/>
      <c r="K434" s="502"/>
      <c r="L434" s="189"/>
    </row>
    <row r="435" spans="1:12" s="99" customFormat="1" hidden="1">
      <c r="A435" s="16"/>
      <c r="B435" s="112" t="s">
        <v>660</v>
      </c>
      <c r="C435" s="159" t="s">
        <v>661</v>
      </c>
      <c r="D435" s="502"/>
      <c r="E435" s="502"/>
      <c r="F435" s="505"/>
      <c r="G435" s="505"/>
      <c r="H435" s="505"/>
      <c r="I435" s="532"/>
      <c r="J435" s="502"/>
      <c r="K435" s="502"/>
      <c r="L435" s="189"/>
    </row>
    <row r="436" spans="1:12" s="99" customFormat="1" ht="38.25" hidden="1">
      <c r="A436" s="16"/>
      <c r="B436" s="159" t="s">
        <v>662</v>
      </c>
      <c r="C436" s="179" t="s">
        <v>670</v>
      </c>
      <c r="D436" s="502"/>
      <c r="E436" s="502"/>
      <c r="F436" s="505"/>
      <c r="G436" s="505"/>
      <c r="H436" s="505"/>
      <c r="I436" s="532"/>
      <c r="J436" s="502"/>
      <c r="K436" s="502"/>
      <c r="L436" s="189"/>
    </row>
    <row r="437" spans="1:12" s="99" customFormat="1" hidden="1">
      <c r="A437" s="16"/>
      <c r="B437" s="165"/>
      <c r="C437" s="166" t="s">
        <v>664</v>
      </c>
      <c r="D437" s="503"/>
      <c r="E437" s="503"/>
      <c r="F437" s="506"/>
      <c r="G437" s="506"/>
      <c r="H437" s="506"/>
      <c r="I437" s="533"/>
      <c r="J437" s="503"/>
      <c r="K437" s="503"/>
      <c r="L437" s="190"/>
    </row>
    <row r="438" spans="1:12" s="99" customFormat="1" hidden="1">
      <c r="A438" s="16"/>
      <c r="B438" s="554" t="s">
        <v>665</v>
      </c>
      <c r="C438" s="555"/>
      <c r="D438" s="167">
        <v>106</v>
      </c>
      <c r="E438" s="167">
        <v>123</v>
      </c>
      <c r="F438" s="167">
        <v>129</v>
      </c>
      <c r="G438" s="167">
        <v>129</v>
      </c>
      <c r="H438" s="167">
        <v>129</v>
      </c>
      <c r="I438" s="167">
        <v>129</v>
      </c>
      <c r="J438" s="167">
        <v>129</v>
      </c>
      <c r="K438" s="167">
        <v>129</v>
      </c>
      <c r="L438" s="167"/>
    </row>
    <row r="439" spans="1:12" s="185" customFormat="1" hidden="1">
      <c r="A439" s="180"/>
      <c r="B439" s="181" t="s">
        <v>667</v>
      </c>
      <c r="C439" s="182"/>
      <c r="D439" s="183">
        <v>7637.7</v>
      </c>
      <c r="E439" s="183">
        <v>8856</v>
      </c>
      <c r="F439" s="183">
        <v>1548</v>
      </c>
      <c r="G439" s="183">
        <v>3870</v>
      </c>
      <c r="H439" s="183">
        <v>6192</v>
      </c>
      <c r="I439" s="183">
        <v>9288</v>
      </c>
      <c r="J439" s="183">
        <v>9288</v>
      </c>
      <c r="K439" s="183">
        <v>9288</v>
      </c>
      <c r="L439" s="183"/>
    </row>
    <row r="440" spans="1:12" s="99" customFormat="1" hidden="1">
      <c r="A440" s="16"/>
      <c r="B440" s="175"/>
      <c r="C440" s="175"/>
      <c r="D440" s="186"/>
      <c r="E440" s="187"/>
      <c r="F440" s="187"/>
      <c r="G440" s="187"/>
      <c r="H440" s="187"/>
      <c r="I440" s="187"/>
      <c r="J440" s="187"/>
      <c r="K440" s="187"/>
      <c r="L440" s="161"/>
    </row>
    <row r="441" spans="1:12" s="99" customFormat="1" hidden="1">
      <c r="A441" s="16"/>
      <c r="B441" s="101" t="s">
        <v>327</v>
      </c>
      <c r="C441" s="179" t="s">
        <v>672</v>
      </c>
      <c r="D441" s="98"/>
      <c r="E441" s="98"/>
      <c r="F441" s="98"/>
      <c r="G441" s="98"/>
      <c r="H441" s="98"/>
      <c r="I441" s="98"/>
      <c r="J441" s="98"/>
      <c r="K441" s="98"/>
      <c r="L441" s="98"/>
    </row>
    <row r="442" spans="1:12" s="99" customFormat="1" ht="25.5" hidden="1">
      <c r="A442" s="16"/>
      <c r="B442" s="101" t="s">
        <v>328</v>
      </c>
      <c r="C442" s="163">
        <v>104023</v>
      </c>
      <c r="D442" s="98"/>
      <c r="E442" s="98"/>
      <c r="F442" s="98"/>
      <c r="G442" s="98"/>
      <c r="H442" s="98"/>
      <c r="I442" s="98"/>
      <c r="J442" s="98"/>
      <c r="K442" s="98"/>
      <c r="L442" s="98"/>
    </row>
    <row r="443" spans="1:12" s="99" customFormat="1" hidden="1">
      <c r="A443" s="16"/>
      <c r="B443" s="101" t="s">
        <v>329</v>
      </c>
      <c r="C443" s="178" t="s">
        <v>56</v>
      </c>
      <c r="D443" s="98"/>
      <c r="E443" s="98"/>
      <c r="F443" s="98"/>
      <c r="G443" s="98"/>
      <c r="H443" s="98"/>
      <c r="I443" s="98"/>
      <c r="J443" s="98"/>
      <c r="K443" s="98"/>
      <c r="L443" s="98"/>
    </row>
    <row r="444" spans="1:12" s="99" customFormat="1" hidden="1">
      <c r="A444" s="16"/>
      <c r="B444" s="101" t="s">
        <v>649</v>
      </c>
      <c r="C444" s="164">
        <v>1015</v>
      </c>
      <c r="D444" s="556" t="s">
        <v>650</v>
      </c>
      <c r="E444" s="557"/>
      <c r="F444" s="557"/>
      <c r="G444" s="557"/>
      <c r="H444" s="557"/>
      <c r="I444" s="557"/>
      <c r="J444" s="557"/>
      <c r="K444" s="557"/>
      <c r="L444" s="558"/>
    </row>
    <row r="445" spans="1:12" s="99" customFormat="1" ht="51" hidden="1">
      <c r="A445" s="16"/>
      <c r="B445" s="101" t="s">
        <v>651</v>
      </c>
      <c r="C445" s="164">
        <v>12001</v>
      </c>
      <c r="D445" s="529" t="s">
        <v>721</v>
      </c>
      <c r="E445" s="529" t="s">
        <v>722</v>
      </c>
      <c r="F445" s="530" t="s">
        <v>723</v>
      </c>
      <c r="G445" s="530" t="s">
        <v>724</v>
      </c>
      <c r="H445" s="530" t="s">
        <v>725</v>
      </c>
      <c r="I445" s="531" t="s">
        <v>726</v>
      </c>
      <c r="J445" s="529" t="s">
        <v>348</v>
      </c>
      <c r="K445" s="529" t="s">
        <v>727</v>
      </c>
      <c r="L445" s="188" t="s">
        <v>655</v>
      </c>
    </row>
    <row r="446" spans="1:12" s="99" customFormat="1" ht="25.5" hidden="1">
      <c r="A446" s="16"/>
      <c r="B446" s="112" t="s">
        <v>656</v>
      </c>
      <c r="C446" s="159" t="s">
        <v>657</v>
      </c>
      <c r="D446" s="502"/>
      <c r="E446" s="502"/>
      <c r="F446" s="505"/>
      <c r="G446" s="505"/>
      <c r="H446" s="505"/>
      <c r="I446" s="532"/>
      <c r="J446" s="502"/>
      <c r="K446" s="502"/>
      <c r="L446" s="189"/>
    </row>
    <row r="447" spans="1:12" s="99" customFormat="1" ht="102" hidden="1">
      <c r="A447" s="16"/>
      <c r="B447" s="112" t="s">
        <v>658</v>
      </c>
      <c r="C447" s="159" t="s">
        <v>659</v>
      </c>
      <c r="D447" s="502"/>
      <c r="E447" s="502"/>
      <c r="F447" s="505"/>
      <c r="G447" s="505"/>
      <c r="H447" s="505"/>
      <c r="I447" s="532"/>
      <c r="J447" s="502"/>
      <c r="K447" s="502"/>
      <c r="L447" s="189"/>
    </row>
    <row r="448" spans="1:12" s="99" customFormat="1" hidden="1">
      <c r="A448" s="16"/>
      <c r="B448" s="112" t="s">
        <v>660</v>
      </c>
      <c r="C448" s="159" t="s">
        <v>661</v>
      </c>
      <c r="D448" s="502"/>
      <c r="E448" s="502"/>
      <c r="F448" s="505"/>
      <c r="G448" s="505"/>
      <c r="H448" s="505"/>
      <c r="I448" s="532"/>
      <c r="J448" s="502"/>
      <c r="K448" s="502"/>
      <c r="L448" s="189"/>
    </row>
    <row r="449" spans="1:12" s="99" customFormat="1" ht="38.25" hidden="1">
      <c r="A449" s="16"/>
      <c r="B449" s="159" t="s">
        <v>662</v>
      </c>
      <c r="C449" s="179" t="s">
        <v>670</v>
      </c>
      <c r="D449" s="502"/>
      <c r="E449" s="502"/>
      <c r="F449" s="505"/>
      <c r="G449" s="505"/>
      <c r="H449" s="505"/>
      <c r="I449" s="532"/>
      <c r="J449" s="502"/>
      <c r="K449" s="502"/>
      <c r="L449" s="189"/>
    </row>
    <row r="450" spans="1:12" s="99" customFormat="1" hidden="1">
      <c r="A450" s="16"/>
      <c r="B450" s="165"/>
      <c r="C450" s="166" t="s">
        <v>664</v>
      </c>
      <c r="D450" s="503"/>
      <c r="E450" s="503"/>
      <c r="F450" s="506"/>
      <c r="G450" s="506"/>
      <c r="H450" s="506"/>
      <c r="I450" s="533"/>
      <c r="J450" s="503"/>
      <c r="K450" s="503"/>
      <c r="L450" s="190"/>
    </row>
    <row r="451" spans="1:12" s="99" customFormat="1" hidden="1">
      <c r="A451" s="16"/>
      <c r="B451" s="554" t="s">
        <v>665</v>
      </c>
      <c r="C451" s="555"/>
      <c r="D451" s="167">
        <v>62</v>
      </c>
      <c r="E451" s="167">
        <v>66</v>
      </c>
      <c r="F451" s="167">
        <v>66</v>
      </c>
      <c r="G451" s="167">
        <v>66</v>
      </c>
      <c r="H451" s="167">
        <v>66</v>
      </c>
      <c r="I451" s="167">
        <v>66</v>
      </c>
      <c r="J451" s="167">
        <v>66</v>
      </c>
      <c r="K451" s="167">
        <v>66</v>
      </c>
      <c r="L451" s="168"/>
    </row>
    <row r="452" spans="1:12" s="185" customFormat="1" hidden="1">
      <c r="A452" s="180"/>
      <c r="B452" s="181" t="s">
        <v>667</v>
      </c>
      <c r="C452" s="182"/>
      <c r="D452" s="183">
        <v>4446</v>
      </c>
      <c r="E452" s="183">
        <v>4752</v>
      </c>
      <c r="F452" s="183">
        <v>792</v>
      </c>
      <c r="G452" s="183">
        <v>1980</v>
      </c>
      <c r="H452" s="183">
        <v>3168</v>
      </c>
      <c r="I452" s="183">
        <v>4752</v>
      </c>
      <c r="J452" s="183">
        <v>4752</v>
      </c>
      <c r="K452" s="183">
        <v>4752</v>
      </c>
      <c r="L452" s="184"/>
    </row>
    <row r="453" spans="1:12" s="99" customFormat="1" hidden="1">
      <c r="A453" s="16"/>
      <c r="B453" s="175"/>
      <c r="C453" s="175"/>
      <c r="D453" s="186"/>
      <c r="E453" s="187"/>
      <c r="F453" s="187"/>
      <c r="G453" s="187"/>
      <c r="H453" s="187"/>
      <c r="I453" s="187"/>
      <c r="J453" s="187"/>
      <c r="K453" s="187"/>
      <c r="L453" s="161"/>
    </row>
    <row r="454" spans="1:12" s="99" customFormat="1" hidden="1">
      <c r="A454" s="16"/>
      <c r="B454" s="101" t="s">
        <v>327</v>
      </c>
      <c r="C454" s="164" t="s">
        <v>647</v>
      </c>
      <c r="D454" s="98"/>
      <c r="E454" s="98"/>
      <c r="F454" s="98"/>
      <c r="G454" s="98"/>
      <c r="H454" s="98"/>
      <c r="I454" s="98"/>
      <c r="J454" s="98"/>
      <c r="K454" s="98"/>
      <c r="L454" s="98"/>
    </row>
    <row r="455" spans="1:12" s="99" customFormat="1" ht="25.5" hidden="1">
      <c r="A455" s="16"/>
      <c r="B455" s="101" t="s">
        <v>328</v>
      </c>
      <c r="C455" s="164">
        <v>104024</v>
      </c>
      <c r="D455" s="98"/>
      <c r="E455" s="98"/>
      <c r="F455" s="98"/>
      <c r="G455" s="98"/>
      <c r="H455" s="98"/>
      <c r="I455" s="98"/>
      <c r="J455" s="98"/>
      <c r="K455" s="98"/>
      <c r="L455" s="98"/>
    </row>
    <row r="456" spans="1:12" s="99" customFormat="1" ht="25.5" hidden="1">
      <c r="A456" s="16"/>
      <c r="B456" s="101" t="s">
        <v>329</v>
      </c>
      <c r="C456" s="178" t="s">
        <v>675</v>
      </c>
      <c r="D456" s="98"/>
      <c r="E456" s="98"/>
      <c r="F456" s="98"/>
      <c r="G456" s="98"/>
      <c r="H456" s="98"/>
      <c r="I456" s="98"/>
      <c r="J456" s="98"/>
      <c r="K456" s="98"/>
      <c r="L456" s="98"/>
    </row>
    <row r="457" spans="1:12" s="99" customFormat="1" hidden="1">
      <c r="A457" s="16"/>
      <c r="B457" s="101" t="s">
        <v>649</v>
      </c>
      <c r="C457" s="164">
        <v>1015</v>
      </c>
      <c r="D457" s="556" t="s">
        <v>650</v>
      </c>
      <c r="E457" s="557"/>
      <c r="F457" s="557"/>
      <c r="G457" s="557"/>
      <c r="H457" s="557"/>
      <c r="I457" s="557"/>
      <c r="J457" s="557"/>
      <c r="K457" s="557"/>
      <c r="L457" s="558"/>
    </row>
    <row r="458" spans="1:12" s="99" customFormat="1" ht="51" hidden="1">
      <c r="A458" s="16"/>
      <c r="B458" s="101" t="s">
        <v>651</v>
      </c>
      <c r="C458" s="164">
        <v>12001</v>
      </c>
      <c r="D458" s="529" t="s">
        <v>721</v>
      </c>
      <c r="E458" s="529" t="s">
        <v>722</v>
      </c>
      <c r="F458" s="530" t="s">
        <v>723</v>
      </c>
      <c r="G458" s="530" t="s">
        <v>724</v>
      </c>
      <c r="H458" s="530" t="s">
        <v>725</v>
      </c>
      <c r="I458" s="531" t="s">
        <v>726</v>
      </c>
      <c r="J458" s="529" t="s">
        <v>348</v>
      </c>
      <c r="K458" s="529" t="s">
        <v>727</v>
      </c>
      <c r="L458" s="188" t="s">
        <v>655</v>
      </c>
    </row>
    <row r="459" spans="1:12" s="99" customFormat="1" ht="25.5" hidden="1">
      <c r="A459" s="16"/>
      <c r="B459" s="112" t="s">
        <v>656</v>
      </c>
      <c r="C459" s="164" t="s">
        <v>657</v>
      </c>
      <c r="D459" s="502"/>
      <c r="E459" s="502"/>
      <c r="F459" s="505"/>
      <c r="G459" s="505"/>
      <c r="H459" s="505"/>
      <c r="I459" s="532"/>
      <c r="J459" s="502"/>
      <c r="K459" s="502"/>
      <c r="L459" s="189"/>
    </row>
    <row r="460" spans="1:12" s="99" customFormat="1" ht="102" hidden="1">
      <c r="A460" s="16"/>
      <c r="B460" s="112" t="s">
        <v>658</v>
      </c>
      <c r="C460" s="164" t="s">
        <v>659</v>
      </c>
      <c r="D460" s="502"/>
      <c r="E460" s="502"/>
      <c r="F460" s="505"/>
      <c r="G460" s="505"/>
      <c r="H460" s="505"/>
      <c r="I460" s="532"/>
      <c r="J460" s="502"/>
      <c r="K460" s="502"/>
      <c r="L460" s="189"/>
    </row>
    <row r="461" spans="1:12" s="99" customFormat="1" hidden="1">
      <c r="A461" s="16"/>
      <c r="B461" s="112" t="s">
        <v>660</v>
      </c>
      <c r="C461" s="159" t="s">
        <v>661</v>
      </c>
      <c r="D461" s="502"/>
      <c r="E461" s="502"/>
      <c r="F461" s="505"/>
      <c r="G461" s="505"/>
      <c r="H461" s="505"/>
      <c r="I461" s="532"/>
      <c r="J461" s="502"/>
      <c r="K461" s="502"/>
      <c r="L461" s="189"/>
    </row>
    <row r="462" spans="1:12" s="99" customFormat="1" ht="38.25" hidden="1">
      <c r="A462" s="16"/>
      <c r="B462" s="159" t="s">
        <v>662</v>
      </c>
      <c r="C462" s="179" t="s">
        <v>670</v>
      </c>
      <c r="D462" s="502"/>
      <c r="E462" s="502"/>
      <c r="F462" s="505"/>
      <c r="G462" s="505"/>
      <c r="H462" s="505"/>
      <c r="I462" s="532"/>
      <c r="J462" s="502"/>
      <c r="K462" s="502"/>
      <c r="L462" s="189"/>
    </row>
    <row r="463" spans="1:12" s="99" customFormat="1" hidden="1">
      <c r="A463" s="16"/>
      <c r="B463" s="165"/>
      <c r="C463" s="166" t="s">
        <v>664</v>
      </c>
      <c r="D463" s="503"/>
      <c r="E463" s="503"/>
      <c r="F463" s="506"/>
      <c r="G463" s="506"/>
      <c r="H463" s="506"/>
      <c r="I463" s="533"/>
      <c r="J463" s="503"/>
      <c r="K463" s="503"/>
      <c r="L463" s="190"/>
    </row>
    <row r="464" spans="1:12" s="99" customFormat="1" hidden="1">
      <c r="A464" s="16"/>
      <c r="B464" s="554" t="s">
        <v>665</v>
      </c>
      <c r="C464" s="555"/>
      <c r="D464" s="167">
        <v>41</v>
      </c>
      <c r="E464" s="167">
        <v>69</v>
      </c>
      <c r="F464" s="167">
        <v>69</v>
      </c>
      <c r="G464" s="167">
        <v>69</v>
      </c>
      <c r="H464" s="167">
        <v>69</v>
      </c>
      <c r="I464" s="167">
        <v>69</v>
      </c>
      <c r="J464" s="167">
        <v>69</v>
      </c>
      <c r="K464" s="167">
        <v>69</v>
      </c>
      <c r="L464" s="168"/>
    </row>
    <row r="465" spans="1:12" s="185" customFormat="1" hidden="1">
      <c r="A465" s="180"/>
      <c r="B465" s="181" t="s">
        <v>667</v>
      </c>
      <c r="C465" s="182"/>
      <c r="D465" s="183">
        <v>2916</v>
      </c>
      <c r="E465" s="183">
        <v>4968</v>
      </c>
      <c r="F465" s="183">
        <v>828</v>
      </c>
      <c r="G465" s="183">
        <v>2070</v>
      </c>
      <c r="H465" s="183">
        <v>3312</v>
      </c>
      <c r="I465" s="183">
        <v>4968</v>
      </c>
      <c r="J465" s="183">
        <v>4968</v>
      </c>
      <c r="K465" s="183">
        <v>4968</v>
      </c>
      <c r="L465" s="184"/>
    </row>
    <row r="466" spans="1:12" s="99" customFormat="1" hidden="1">
      <c r="A466" s="16"/>
      <c r="B466" s="175"/>
      <c r="C466" s="175"/>
      <c r="D466" s="186"/>
      <c r="E466" s="187"/>
      <c r="F466" s="187"/>
      <c r="G466" s="187"/>
      <c r="H466" s="187"/>
      <c r="I466" s="187"/>
      <c r="J466" s="187"/>
      <c r="K466" s="187"/>
      <c r="L466" s="161"/>
    </row>
    <row r="467" spans="1:12" s="99" customFormat="1" hidden="1">
      <c r="A467" s="16"/>
      <c r="B467" s="101" t="s">
        <v>327</v>
      </c>
      <c r="C467" s="159" t="s">
        <v>647</v>
      </c>
      <c r="D467" s="98"/>
      <c r="E467" s="98"/>
      <c r="F467" s="98"/>
      <c r="G467" s="98"/>
      <c r="H467" s="98"/>
      <c r="I467" s="98"/>
      <c r="J467" s="98"/>
      <c r="K467" s="98"/>
      <c r="L467" s="98"/>
    </row>
    <row r="468" spans="1:12" s="99" customFormat="1" ht="25.5" hidden="1">
      <c r="A468" s="16"/>
      <c r="B468" s="101" t="s">
        <v>328</v>
      </c>
      <c r="C468" s="164">
        <v>105002</v>
      </c>
      <c r="D468" s="98"/>
      <c r="E468" s="98"/>
      <c r="F468" s="98"/>
      <c r="G468" s="98"/>
      <c r="H468" s="98"/>
      <c r="I468" s="98"/>
      <c r="J468" s="98"/>
      <c r="K468" s="98"/>
      <c r="L468" s="98"/>
    </row>
    <row r="469" spans="1:12" s="99" customFormat="1" hidden="1">
      <c r="A469" s="16"/>
      <c r="B469" s="101" t="s">
        <v>329</v>
      </c>
      <c r="C469" s="178" t="s">
        <v>935</v>
      </c>
      <c r="D469" s="98"/>
      <c r="E469" s="98"/>
      <c r="F469" s="98"/>
      <c r="G469" s="98"/>
      <c r="H469" s="98"/>
      <c r="I469" s="98"/>
      <c r="J469" s="98"/>
      <c r="K469" s="98"/>
      <c r="L469" s="98"/>
    </row>
    <row r="470" spans="1:12" s="99" customFormat="1" hidden="1">
      <c r="A470" s="16"/>
      <c r="B470" s="101" t="s">
        <v>649</v>
      </c>
      <c r="C470" s="164">
        <v>1015</v>
      </c>
      <c r="D470" s="556" t="s">
        <v>650</v>
      </c>
      <c r="E470" s="557"/>
      <c r="F470" s="557"/>
      <c r="G470" s="557"/>
      <c r="H470" s="557"/>
      <c r="I470" s="557"/>
      <c r="J470" s="557"/>
      <c r="K470" s="557"/>
      <c r="L470" s="558"/>
    </row>
    <row r="471" spans="1:12" s="99" customFormat="1" ht="51" hidden="1">
      <c r="A471" s="16"/>
      <c r="B471" s="101" t="s">
        <v>651</v>
      </c>
      <c r="C471" s="164">
        <v>12001</v>
      </c>
      <c r="D471" s="529" t="s">
        <v>721</v>
      </c>
      <c r="E471" s="529" t="s">
        <v>722</v>
      </c>
      <c r="F471" s="530" t="s">
        <v>723</v>
      </c>
      <c r="G471" s="530" t="s">
        <v>724</v>
      </c>
      <c r="H471" s="530" t="s">
        <v>725</v>
      </c>
      <c r="I471" s="531" t="s">
        <v>726</v>
      </c>
      <c r="J471" s="529" t="s">
        <v>348</v>
      </c>
      <c r="K471" s="529" t="s">
        <v>727</v>
      </c>
      <c r="L471" s="188" t="s">
        <v>655</v>
      </c>
    </row>
    <row r="472" spans="1:12" s="99" customFormat="1" ht="25.5" hidden="1">
      <c r="A472" s="16"/>
      <c r="B472" s="112" t="s">
        <v>656</v>
      </c>
      <c r="C472" s="159" t="s">
        <v>657</v>
      </c>
      <c r="D472" s="502"/>
      <c r="E472" s="502"/>
      <c r="F472" s="505"/>
      <c r="G472" s="505"/>
      <c r="H472" s="505"/>
      <c r="I472" s="532"/>
      <c r="J472" s="502"/>
      <c r="K472" s="502"/>
      <c r="L472" s="189"/>
    </row>
    <row r="473" spans="1:12" s="99" customFormat="1" ht="102" hidden="1">
      <c r="A473" s="16"/>
      <c r="B473" s="112" t="s">
        <v>658</v>
      </c>
      <c r="C473" s="159" t="s">
        <v>659</v>
      </c>
      <c r="D473" s="502"/>
      <c r="E473" s="502"/>
      <c r="F473" s="505"/>
      <c r="G473" s="505"/>
      <c r="H473" s="505"/>
      <c r="I473" s="532"/>
      <c r="J473" s="502"/>
      <c r="K473" s="502"/>
      <c r="L473" s="189"/>
    </row>
    <row r="474" spans="1:12" s="99" customFormat="1" hidden="1">
      <c r="A474" s="16"/>
      <c r="B474" s="112" t="s">
        <v>660</v>
      </c>
      <c r="C474" s="159" t="s">
        <v>661</v>
      </c>
      <c r="D474" s="502"/>
      <c r="E474" s="502"/>
      <c r="F474" s="505"/>
      <c r="G474" s="505"/>
      <c r="H474" s="505"/>
      <c r="I474" s="532"/>
      <c r="J474" s="502"/>
      <c r="K474" s="502"/>
      <c r="L474" s="189"/>
    </row>
    <row r="475" spans="1:12" s="99" customFormat="1" ht="38.25" hidden="1">
      <c r="A475" s="16"/>
      <c r="B475" s="159" t="s">
        <v>662</v>
      </c>
      <c r="C475" s="179" t="s">
        <v>670</v>
      </c>
      <c r="D475" s="502"/>
      <c r="E475" s="502"/>
      <c r="F475" s="505"/>
      <c r="G475" s="505"/>
      <c r="H475" s="505"/>
      <c r="I475" s="532"/>
      <c r="J475" s="502"/>
      <c r="K475" s="502"/>
      <c r="L475" s="189"/>
    </row>
    <row r="476" spans="1:12" s="99" customFormat="1" hidden="1">
      <c r="A476" s="16"/>
      <c r="B476" s="165"/>
      <c r="C476" s="166" t="s">
        <v>664</v>
      </c>
      <c r="D476" s="503"/>
      <c r="E476" s="503"/>
      <c r="F476" s="506"/>
      <c r="G476" s="506"/>
      <c r="H476" s="506"/>
      <c r="I476" s="533"/>
      <c r="J476" s="503"/>
      <c r="K476" s="503"/>
      <c r="L476" s="190"/>
    </row>
    <row r="477" spans="1:12" s="99" customFormat="1" hidden="1">
      <c r="A477" s="16"/>
      <c r="B477" s="554" t="s">
        <v>665</v>
      </c>
      <c r="C477" s="555"/>
      <c r="D477" s="167">
        <v>665</v>
      </c>
      <c r="E477" s="167">
        <v>893</v>
      </c>
      <c r="F477" s="167">
        <v>893</v>
      </c>
      <c r="G477" s="167">
        <v>893</v>
      </c>
      <c r="H477" s="167">
        <v>893</v>
      </c>
      <c r="I477" s="167">
        <v>893</v>
      </c>
      <c r="J477" s="167">
        <v>893</v>
      </c>
      <c r="K477" s="167">
        <v>893</v>
      </c>
      <c r="L477" s="168"/>
    </row>
    <row r="478" spans="1:12" s="185" customFormat="1" hidden="1">
      <c r="A478" s="180"/>
      <c r="B478" s="181" t="s">
        <v>667</v>
      </c>
      <c r="C478" s="182"/>
      <c r="D478" s="183">
        <v>47854</v>
      </c>
      <c r="E478" s="183">
        <v>64296</v>
      </c>
      <c r="F478" s="183">
        <v>10716</v>
      </c>
      <c r="G478" s="183">
        <v>26790</v>
      </c>
      <c r="H478" s="183">
        <v>42864</v>
      </c>
      <c r="I478" s="183">
        <v>64296</v>
      </c>
      <c r="J478" s="183">
        <v>64296</v>
      </c>
      <c r="K478" s="183">
        <v>64296</v>
      </c>
      <c r="L478" s="184"/>
    </row>
    <row r="479" spans="1:12" s="99" customFormat="1" hidden="1">
      <c r="A479" s="16"/>
      <c r="B479" s="175"/>
      <c r="C479" s="175"/>
      <c r="D479" s="186"/>
      <c r="E479" s="187"/>
      <c r="F479" s="187"/>
      <c r="G479" s="187"/>
      <c r="H479" s="187"/>
      <c r="I479" s="187"/>
      <c r="J479" s="187"/>
      <c r="K479" s="187"/>
      <c r="L479" s="161"/>
    </row>
    <row r="480" spans="1:12" s="99" customFormat="1" hidden="1">
      <c r="A480" s="16"/>
      <c r="B480" s="101" t="s">
        <v>327</v>
      </c>
      <c r="C480" s="159" t="s">
        <v>647</v>
      </c>
      <c r="D480" s="98"/>
      <c r="E480" s="98"/>
      <c r="F480" s="98"/>
      <c r="G480" s="98"/>
      <c r="H480" s="98"/>
      <c r="I480" s="98"/>
      <c r="J480" s="98"/>
      <c r="K480" s="98"/>
      <c r="L480" s="98"/>
    </row>
    <row r="481" spans="1:12" s="99" customFormat="1" ht="25.5" hidden="1">
      <c r="A481" s="16"/>
      <c r="B481" s="101" t="s">
        <v>328</v>
      </c>
      <c r="C481" s="164">
        <v>105003</v>
      </c>
      <c r="D481" s="98"/>
      <c r="E481" s="98"/>
      <c r="F481" s="98"/>
      <c r="G481" s="98"/>
      <c r="H481" s="98"/>
      <c r="I481" s="98"/>
      <c r="J481" s="98"/>
      <c r="K481" s="98"/>
      <c r="L481" s="98"/>
    </row>
    <row r="482" spans="1:12" s="99" customFormat="1" ht="25.5" hidden="1">
      <c r="A482" s="16"/>
      <c r="B482" s="101" t="s">
        <v>329</v>
      </c>
      <c r="C482" s="178" t="s">
        <v>936</v>
      </c>
      <c r="D482" s="98"/>
      <c r="E482" s="98"/>
      <c r="F482" s="98"/>
      <c r="G482" s="98"/>
      <c r="H482" s="98"/>
      <c r="I482" s="98"/>
      <c r="J482" s="98"/>
      <c r="K482" s="98"/>
      <c r="L482" s="98"/>
    </row>
    <row r="483" spans="1:12" s="99" customFormat="1" hidden="1">
      <c r="A483" s="16"/>
      <c r="B483" s="101" t="s">
        <v>649</v>
      </c>
      <c r="C483" s="164">
        <v>1015</v>
      </c>
      <c r="D483" s="556" t="s">
        <v>650</v>
      </c>
      <c r="E483" s="557"/>
      <c r="F483" s="557"/>
      <c r="G483" s="557"/>
      <c r="H483" s="557"/>
      <c r="I483" s="557"/>
      <c r="J483" s="557"/>
      <c r="K483" s="557"/>
      <c r="L483" s="558"/>
    </row>
    <row r="484" spans="1:12" s="99" customFormat="1" ht="51" hidden="1">
      <c r="A484" s="16"/>
      <c r="B484" s="101" t="s">
        <v>651</v>
      </c>
      <c r="C484" s="164">
        <v>12001</v>
      </c>
      <c r="D484" s="529" t="s">
        <v>721</v>
      </c>
      <c r="E484" s="529" t="s">
        <v>722</v>
      </c>
      <c r="F484" s="530" t="s">
        <v>723</v>
      </c>
      <c r="G484" s="530" t="s">
        <v>724</v>
      </c>
      <c r="H484" s="530" t="s">
        <v>725</v>
      </c>
      <c r="I484" s="531" t="s">
        <v>726</v>
      </c>
      <c r="J484" s="529" t="s">
        <v>348</v>
      </c>
      <c r="K484" s="529" t="s">
        <v>727</v>
      </c>
      <c r="L484" s="188" t="s">
        <v>655</v>
      </c>
    </row>
    <row r="485" spans="1:12" s="99" customFormat="1" ht="25.5" hidden="1">
      <c r="A485" s="16"/>
      <c r="B485" s="112" t="s">
        <v>656</v>
      </c>
      <c r="C485" s="159" t="s">
        <v>657</v>
      </c>
      <c r="D485" s="502"/>
      <c r="E485" s="502"/>
      <c r="F485" s="505"/>
      <c r="G485" s="505"/>
      <c r="H485" s="505"/>
      <c r="I485" s="532"/>
      <c r="J485" s="502"/>
      <c r="K485" s="502"/>
      <c r="L485" s="189"/>
    </row>
    <row r="486" spans="1:12" s="99" customFormat="1" ht="102" hidden="1">
      <c r="A486" s="16"/>
      <c r="B486" s="112" t="s">
        <v>658</v>
      </c>
      <c r="C486" s="159" t="s">
        <v>659</v>
      </c>
      <c r="D486" s="502"/>
      <c r="E486" s="502"/>
      <c r="F486" s="505"/>
      <c r="G486" s="505"/>
      <c r="H486" s="505"/>
      <c r="I486" s="532"/>
      <c r="J486" s="502"/>
      <c r="K486" s="502"/>
      <c r="L486" s="189"/>
    </row>
    <row r="487" spans="1:12" s="99" customFormat="1" hidden="1">
      <c r="A487" s="16"/>
      <c r="B487" s="112" t="s">
        <v>660</v>
      </c>
      <c r="C487" s="159" t="s">
        <v>661</v>
      </c>
      <c r="D487" s="502"/>
      <c r="E487" s="502"/>
      <c r="F487" s="505"/>
      <c r="G487" s="505"/>
      <c r="H487" s="505"/>
      <c r="I487" s="532"/>
      <c r="J487" s="502"/>
      <c r="K487" s="502"/>
      <c r="L487" s="189"/>
    </row>
    <row r="488" spans="1:12" s="99" customFormat="1" ht="38.25" hidden="1">
      <c r="A488" s="16"/>
      <c r="B488" s="159" t="s">
        <v>662</v>
      </c>
      <c r="C488" s="179" t="s">
        <v>670</v>
      </c>
      <c r="D488" s="502"/>
      <c r="E488" s="502"/>
      <c r="F488" s="505"/>
      <c r="G488" s="505"/>
      <c r="H488" s="505"/>
      <c r="I488" s="532"/>
      <c r="J488" s="502"/>
      <c r="K488" s="502"/>
      <c r="L488" s="189"/>
    </row>
    <row r="489" spans="1:12" s="99" customFormat="1" hidden="1">
      <c r="A489" s="16"/>
      <c r="B489" s="165"/>
      <c r="C489" s="166" t="s">
        <v>664</v>
      </c>
      <c r="D489" s="503"/>
      <c r="E489" s="503"/>
      <c r="F489" s="506"/>
      <c r="G489" s="506"/>
      <c r="H489" s="506"/>
      <c r="I489" s="533"/>
      <c r="J489" s="503"/>
      <c r="K489" s="503"/>
      <c r="L489" s="190"/>
    </row>
    <row r="490" spans="1:12" s="99" customFormat="1" hidden="1">
      <c r="A490" s="16"/>
      <c r="B490" s="554" t="s">
        <v>665</v>
      </c>
      <c r="C490" s="555"/>
      <c r="D490" s="167">
        <v>69</v>
      </c>
      <c r="E490" s="167">
        <v>75</v>
      </c>
      <c r="F490" s="167">
        <v>75</v>
      </c>
      <c r="G490" s="167">
        <v>75</v>
      </c>
      <c r="H490" s="167">
        <v>75</v>
      </c>
      <c r="I490" s="167">
        <v>75</v>
      </c>
      <c r="J490" s="167">
        <v>75</v>
      </c>
      <c r="K490" s="167">
        <v>75</v>
      </c>
      <c r="L490" s="168"/>
    </row>
    <row r="491" spans="1:12" s="185" customFormat="1" hidden="1">
      <c r="A491" s="180"/>
      <c r="B491" s="181" t="s">
        <v>667</v>
      </c>
      <c r="C491" s="182"/>
      <c r="D491" s="183">
        <v>3696</v>
      </c>
      <c r="E491" s="183">
        <v>5400</v>
      </c>
      <c r="F491" s="183">
        <v>900</v>
      </c>
      <c r="G491" s="183">
        <v>2250</v>
      </c>
      <c r="H491" s="183">
        <v>3600</v>
      </c>
      <c r="I491" s="183">
        <v>5400</v>
      </c>
      <c r="J491" s="183">
        <v>5400</v>
      </c>
      <c r="K491" s="183">
        <v>5400</v>
      </c>
      <c r="L491" s="184"/>
    </row>
    <row r="492" spans="1:12" s="99" customFormat="1" hidden="1">
      <c r="A492" s="16"/>
      <c r="B492" s="175"/>
      <c r="C492" s="175"/>
      <c r="D492" s="186"/>
      <c r="E492" s="187"/>
      <c r="F492" s="187"/>
      <c r="G492" s="187"/>
      <c r="H492" s="187"/>
      <c r="I492" s="187"/>
      <c r="J492" s="187"/>
      <c r="K492" s="187"/>
      <c r="L492" s="161"/>
    </row>
    <row r="493" spans="1:12" s="99" customFormat="1" hidden="1">
      <c r="A493" s="16"/>
      <c r="B493" s="101" t="s">
        <v>327</v>
      </c>
      <c r="C493" s="159" t="s">
        <v>647</v>
      </c>
      <c r="D493" s="98"/>
      <c r="E493" s="98"/>
      <c r="F493" s="98"/>
      <c r="G493" s="98"/>
      <c r="H493" s="98"/>
      <c r="I493" s="98"/>
      <c r="J493" s="98"/>
      <c r="K493" s="98"/>
      <c r="L493" s="98"/>
    </row>
    <row r="494" spans="1:12" s="99" customFormat="1" ht="25.5" hidden="1">
      <c r="A494" s="16"/>
      <c r="B494" s="101" t="s">
        <v>328</v>
      </c>
      <c r="C494" s="159">
        <v>105004</v>
      </c>
      <c r="D494" s="98"/>
      <c r="E494" s="98"/>
      <c r="F494" s="98"/>
      <c r="G494" s="98"/>
      <c r="H494" s="98"/>
      <c r="I494" s="98"/>
      <c r="J494" s="98"/>
      <c r="K494" s="98"/>
      <c r="L494" s="98"/>
    </row>
    <row r="495" spans="1:12" s="99" customFormat="1" hidden="1">
      <c r="A495" s="16"/>
      <c r="B495" s="101" t="s">
        <v>329</v>
      </c>
      <c r="C495" s="178" t="s">
        <v>57</v>
      </c>
      <c r="D495" s="98"/>
      <c r="E495" s="98"/>
      <c r="F495" s="98"/>
      <c r="G495" s="98"/>
      <c r="H495" s="98"/>
      <c r="I495" s="98"/>
      <c r="J495" s="98"/>
      <c r="K495" s="98"/>
      <c r="L495" s="98"/>
    </row>
    <row r="496" spans="1:12" s="99" customFormat="1" hidden="1">
      <c r="A496" s="16"/>
      <c r="B496" s="101" t="s">
        <v>649</v>
      </c>
      <c r="C496" s="164">
        <v>1015</v>
      </c>
      <c r="D496" s="556" t="s">
        <v>650</v>
      </c>
      <c r="E496" s="557"/>
      <c r="F496" s="557"/>
      <c r="G496" s="557"/>
      <c r="H496" s="557"/>
      <c r="I496" s="557"/>
      <c r="J496" s="557"/>
      <c r="K496" s="557"/>
      <c r="L496" s="558"/>
    </row>
    <row r="497" spans="1:12" s="99" customFormat="1" ht="51" hidden="1">
      <c r="A497" s="16"/>
      <c r="B497" s="101" t="s">
        <v>651</v>
      </c>
      <c r="C497" s="164">
        <v>12001</v>
      </c>
      <c r="D497" s="529" t="s">
        <v>721</v>
      </c>
      <c r="E497" s="529" t="s">
        <v>722</v>
      </c>
      <c r="F497" s="530" t="s">
        <v>723</v>
      </c>
      <c r="G497" s="530" t="s">
        <v>724</v>
      </c>
      <c r="H497" s="530" t="s">
        <v>725</v>
      </c>
      <c r="I497" s="531" t="s">
        <v>726</v>
      </c>
      <c r="J497" s="529" t="s">
        <v>348</v>
      </c>
      <c r="K497" s="529" t="s">
        <v>727</v>
      </c>
      <c r="L497" s="188" t="s">
        <v>655</v>
      </c>
    </row>
    <row r="498" spans="1:12" s="99" customFormat="1" ht="25.5" hidden="1">
      <c r="A498" s="16"/>
      <c r="B498" s="112" t="s">
        <v>656</v>
      </c>
      <c r="C498" s="159" t="s">
        <v>657</v>
      </c>
      <c r="D498" s="502"/>
      <c r="E498" s="502"/>
      <c r="F498" s="505"/>
      <c r="G498" s="505"/>
      <c r="H498" s="505"/>
      <c r="I498" s="532"/>
      <c r="J498" s="502"/>
      <c r="K498" s="502"/>
      <c r="L498" s="189"/>
    </row>
    <row r="499" spans="1:12" s="99" customFormat="1" ht="102" hidden="1">
      <c r="A499" s="16"/>
      <c r="B499" s="112" t="s">
        <v>658</v>
      </c>
      <c r="C499" s="159" t="s">
        <v>659</v>
      </c>
      <c r="D499" s="502"/>
      <c r="E499" s="502"/>
      <c r="F499" s="505"/>
      <c r="G499" s="505"/>
      <c r="H499" s="505"/>
      <c r="I499" s="532"/>
      <c r="J499" s="502"/>
      <c r="K499" s="502"/>
      <c r="L499" s="189"/>
    </row>
    <row r="500" spans="1:12" s="99" customFormat="1" hidden="1">
      <c r="A500" s="16"/>
      <c r="B500" s="112" t="s">
        <v>660</v>
      </c>
      <c r="C500" s="159" t="s">
        <v>661</v>
      </c>
      <c r="D500" s="502"/>
      <c r="E500" s="502"/>
      <c r="F500" s="505"/>
      <c r="G500" s="505"/>
      <c r="H500" s="505"/>
      <c r="I500" s="532"/>
      <c r="J500" s="502"/>
      <c r="K500" s="502"/>
      <c r="L500" s="189"/>
    </row>
    <row r="501" spans="1:12" s="99" customFormat="1" ht="38.25" hidden="1">
      <c r="A501" s="16"/>
      <c r="B501" s="159" t="s">
        <v>662</v>
      </c>
      <c r="C501" s="179" t="s">
        <v>670</v>
      </c>
      <c r="D501" s="502"/>
      <c r="E501" s="502"/>
      <c r="F501" s="505"/>
      <c r="G501" s="505"/>
      <c r="H501" s="505"/>
      <c r="I501" s="532"/>
      <c r="J501" s="502"/>
      <c r="K501" s="502"/>
      <c r="L501" s="189"/>
    </row>
    <row r="502" spans="1:12" s="99" customFormat="1" hidden="1">
      <c r="A502" s="16"/>
      <c r="B502" s="165"/>
      <c r="C502" s="166" t="s">
        <v>664</v>
      </c>
      <c r="D502" s="503"/>
      <c r="E502" s="503"/>
      <c r="F502" s="506"/>
      <c r="G502" s="506"/>
      <c r="H502" s="506"/>
      <c r="I502" s="533"/>
      <c r="J502" s="503"/>
      <c r="K502" s="503"/>
      <c r="L502" s="190"/>
    </row>
    <row r="503" spans="1:12" s="99" customFormat="1" hidden="1">
      <c r="A503" s="16"/>
      <c r="B503" s="554" t="s">
        <v>665</v>
      </c>
      <c r="C503" s="555"/>
      <c r="D503" s="167">
        <v>44</v>
      </c>
      <c r="E503" s="167">
        <v>54</v>
      </c>
      <c r="F503" s="167">
        <v>52</v>
      </c>
      <c r="G503" s="167">
        <v>52</v>
      </c>
      <c r="H503" s="167">
        <v>52</v>
      </c>
      <c r="I503" s="167">
        <v>52</v>
      </c>
      <c r="J503" s="167">
        <v>52</v>
      </c>
      <c r="K503" s="167">
        <v>52</v>
      </c>
      <c r="L503" s="168"/>
    </row>
    <row r="504" spans="1:12" s="185" customFormat="1" hidden="1">
      <c r="A504" s="180"/>
      <c r="B504" s="181" t="s">
        <v>667</v>
      </c>
      <c r="C504" s="182"/>
      <c r="D504" s="183">
        <v>3204</v>
      </c>
      <c r="E504" s="183">
        <v>3798</v>
      </c>
      <c r="F504" s="183">
        <v>624</v>
      </c>
      <c r="G504" s="183">
        <v>1560</v>
      </c>
      <c r="H504" s="183">
        <v>2496</v>
      </c>
      <c r="I504" s="183">
        <v>3744</v>
      </c>
      <c r="J504" s="183">
        <v>3744</v>
      </c>
      <c r="K504" s="183">
        <v>3744</v>
      </c>
      <c r="L504" s="184"/>
    </row>
    <row r="505" spans="1:12" s="99" customFormat="1" hidden="1">
      <c r="A505" s="16"/>
      <c r="B505" s="175"/>
      <c r="C505" s="175"/>
      <c r="D505" s="186"/>
      <c r="E505" s="187"/>
      <c r="F505" s="187"/>
      <c r="G505" s="187"/>
      <c r="H505" s="187"/>
      <c r="I505" s="187"/>
      <c r="J505" s="187"/>
      <c r="K505" s="187"/>
      <c r="L505" s="161"/>
    </row>
    <row r="506" spans="1:12" s="99" customFormat="1" hidden="1">
      <c r="A506" s="16"/>
      <c r="B506" s="101" t="s">
        <v>327</v>
      </c>
      <c r="C506" s="159" t="s">
        <v>647</v>
      </c>
      <c r="D506" s="98"/>
      <c r="E506" s="98"/>
      <c r="F506" s="98"/>
      <c r="G506" s="98"/>
      <c r="H506" s="98"/>
      <c r="I506" s="98"/>
      <c r="J506" s="98"/>
      <c r="K506" s="98"/>
      <c r="L506" s="98"/>
    </row>
    <row r="507" spans="1:12" s="99" customFormat="1" ht="25.5" hidden="1">
      <c r="A507" s="16"/>
      <c r="B507" s="101" t="s">
        <v>328</v>
      </c>
      <c r="C507" s="163">
        <v>105005</v>
      </c>
      <c r="D507" s="98"/>
      <c r="E507" s="98"/>
      <c r="F507" s="98"/>
      <c r="G507" s="98"/>
      <c r="H507" s="98"/>
      <c r="I507" s="98"/>
      <c r="J507" s="98"/>
      <c r="K507" s="98"/>
      <c r="L507" s="98"/>
    </row>
    <row r="508" spans="1:12" s="99" customFormat="1" hidden="1">
      <c r="A508" s="16"/>
      <c r="B508" s="101" t="s">
        <v>329</v>
      </c>
      <c r="C508" s="178" t="s">
        <v>58</v>
      </c>
      <c r="D508" s="98"/>
      <c r="E508" s="98"/>
      <c r="F508" s="98"/>
      <c r="G508" s="98"/>
      <c r="H508" s="98"/>
      <c r="I508" s="98"/>
      <c r="J508" s="98"/>
      <c r="K508" s="98"/>
      <c r="L508" s="98"/>
    </row>
    <row r="509" spans="1:12" s="99" customFormat="1" hidden="1">
      <c r="A509" s="16"/>
      <c r="B509" s="101" t="s">
        <v>649</v>
      </c>
      <c r="C509" s="164">
        <v>1015</v>
      </c>
      <c r="D509" s="556" t="s">
        <v>650</v>
      </c>
      <c r="E509" s="557"/>
      <c r="F509" s="557"/>
      <c r="G509" s="557"/>
      <c r="H509" s="557"/>
      <c r="I509" s="557"/>
      <c r="J509" s="557"/>
      <c r="K509" s="557"/>
      <c r="L509" s="558"/>
    </row>
    <row r="510" spans="1:12" s="99" customFormat="1" ht="51" hidden="1">
      <c r="A510" s="16"/>
      <c r="B510" s="101" t="s">
        <v>651</v>
      </c>
      <c r="C510" s="163">
        <v>12001</v>
      </c>
      <c r="D510" s="191" t="s">
        <v>344</v>
      </c>
      <c r="E510" s="191" t="s">
        <v>652</v>
      </c>
      <c r="F510" s="192" t="s">
        <v>345</v>
      </c>
      <c r="G510" s="192" t="s">
        <v>346</v>
      </c>
      <c r="H510" s="192" t="s">
        <v>40</v>
      </c>
      <c r="I510" s="191" t="s">
        <v>653</v>
      </c>
      <c r="J510" s="191" t="s">
        <v>347</v>
      </c>
      <c r="K510" s="191" t="s">
        <v>782</v>
      </c>
      <c r="L510" s="188" t="s">
        <v>655</v>
      </c>
    </row>
    <row r="511" spans="1:12" s="99" customFormat="1" ht="25.5" hidden="1">
      <c r="A511" s="16"/>
      <c r="B511" s="112" t="s">
        <v>656</v>
      </c>
      <c r="C511" s="159" t="s">
        <v>657</v>
      </c>
      <c r="D511" s="192"/>
      <c r="E511" s="192"/>
      <c r="F511" s="192"/>
      <c r="G511" s="192"/>
      <c r="H511" s="192"/>
      <c r="I511" s="192"/>
      <c r="J511" s="192"/>
      <c r="K511" s="192"/>
      <c r="L511" s="189"/>
    </row>
    <row r="512" spans="1:12" s="99" customFormat="1" ht="102" hidden="1">
      <c r="A512" s="16"/>
      <c r="B512" s="112" t="s">
        <v>658</v>
      </c>
      <c r="C512" s="159" t="s">
        <v>659</v>
      </c>
      <c r="D512" s="192"/>
      <c r="E512" s="192"/>
      <c r="F512" s="192"/>
      <c r="G512" s="192"/>
      <c r="H512" s="192"/>
      <c r="I512" s="192"/>
      <c r="J512" s="192"/>
      <c r="K512" s="192"/>
      <c r="L512" s="189"/>
    </row>
    <row r="513" spans="1:12" s="99" customFormat="1" hidden="1">
      <c r="A513" s="16"/>
      <c r="B513" s="112" t="s">
        <v>660</v>
      </c>
      <c r="C513" s="159" t="s">
        <v>661</v>
      </c>
      <c r="D513" s="192"/>
      <c r="E513" s="192"/>
      <c r="F513" s="192"/>
      <c r="G513" s="192"/>
      <c r="H513" s="192"/>
      <c r="I513" s="192"/>
      <c r="J513" s="192"/>
      <c r="K513" s="192"/>
      <c r="L513" s="189"/>
    </row>
    <row r="514" spans="1:12" s="99" customFormat="1" ht="38.25" hidden="1">
      <c r="A514" s="16"/>
      <c r="B514" s="159" t="s">
        <v>662</v>
      </c>
      <c r="C514" s="179" t="s">
        <v>670</v>
      </c>
      <c r="D514" s="192"/>
      <c r="E514" s="192"/>
      <c r="F514" s="192"/>
      <c r="G514" s="192"/>
      <c r="H514" s="192"/>
      <c r="I514" s="192"/>
      <c r="J514" s="192"/>
      <c r="K514" s="192"/>
      <c r="L514" s="189"/>
    </row>
    <row r="515" spans="1:12" s="99" customFormat="1" hidden="1">
      <c r="A515" s="16"/>
      <c r="B515" s="165"/>
      <c r="C515" s="166" t="s">
        <v>664</v>
      </c>
      <c r="D515" s="193"/>
      <c r="E515" s="193"/>
      <c r="F515" s="192"/>
      <c r="G515" s="192"/>
      <c r="H515" s="192"/>
      <c r="I515" s="193"/>
      <c r="J515" s="193"/>
      <c r="K515" s="193"/>
      <c r="L515" s="190"/>
    </row>
    <row r="516" spans="1:12" s="99" customFormat="1" hidden="1">
      <c r="A516" s="16"/>
      <c r="B516" s="554" t="s">
        <v>665</v>
      </c>
      <c r="C516" s="555"/>
      <c r="D516" s="167">
        <v>2223</v>
      </c>
      <c r="E516" s="167">
        <v>3294</v>
      </c>
      <c r="F516" s="167">
        <v>3294</v>
      </c>
      <c r="G516" s="167">
        <v>3294</v>
      </c>
      <c r="H516" s="167">
        <v>3294</v>
      </c>
      <c r="I516" s="167">
        <v>3294</v>
      </c>
      <c r="J516" s="167">
        <v>3294</v>
      </c>
      <c r="K516" s="167">
        <v>3294</v>
      </c>
      <c r="L516" s="167"/>
    </row>
    <row r="517" spans="1:12" s="185" customFormat="1" hidden="1">
      <c r="A517" s="180"/>
      <c r="B517" s="181" t="s">
        <v>667</v>
      </c>
      <c r="C517" s="182"/>
      <c r="D517" s="183">
        <v>160380.1</v>
      </c>
      <c r="E517" s="183">
        <v>237168</v>
      </c>
      <c r="F517" s="183">
        <v>39528</v>
      </c>
      <c r="G517" s="183">
        <v>98820</v>
      </c>
      <c r="H517" s="183">
        <v>158112</v>
      </c>
      <c r="I517" s="183">
        <v>237168</v>
      </c>
      <c r="J517" s="183">
        <v>237168</v>
      </c>
      <c r="K517" s="183">
        <v>237168</v>
      </c>
      <c r="L517" s="183"/>
    </row>
    <row r="518" spans="1:12" s="99" customFormat="1" hidden="1">
      <c r="A518" s="16"/>
      <c r="B518" s="175"/>
      <c r="C518" s="175"/>
      <c r="D518" s="186"/>
      <c r="E518" s="187"/>
      <c r="F518" s="187"/>
      <c r="G518" s="187"/>
      <c r="H518" s="187"/>
      <c r="I518" s="187"/>
      <c r="J518" s="187"/>
      <c r="K518" s="187"/>
      <c r="L518" s="161"/>
    </row>
    <row r="519" spans="1:12" s="99" customFormat="1" hidden="1">
      <c r="A519" s="16"/>
      <c r="B519" s="101" t="s">
        <v>327</v>
      </c>
      <c r="C519" s="159" t="s">
        <v>647</v>
      </c>
      <c r="D519" s="98"/>
      <c r="E519" s="98"/>
      <c r="F519" s="98"/>
      <c r="G519" s="98"/>
      <c r="H519" s="98"/>
      <c r="I519" s="98"/>
      <c r="J519" s="98"/>
      <c r="K519" s="98"/>
      <c r="L519" s="98"/>
    </row>
    <row r="520" spans="1:12" s="99" customFormat="1" ht="25.5" hidden="1">
      <c r="A520" s="16"/>
      <c r="B520" s="101" t="s">
        <v>328</v>
      </c>
      <c r="C520" s="164">
        <v>105008</v>
      </c>
      <c r="D520" s="98"/>
      <c r="E520" s="98"/>
      <c r="F520" s="98"/>
      <c r="G520" s="98"/>
      <c r="H520" s="98"/>
      <c r="I520" s="98"/>
      <c r="J520" s="98"/>
      <c r="K520" s="98"/>
      <c r="L520" s="98"/>
    </row>
    <row r="521" spans="1:12" s="99" customFormat="1" ht="25.5" hidden="1">
      <c r="A521" s="16"/>
      <c r="B521" s="101" t="s">
        <v>329</v>
      </c>
      <c r="C521" s="178" t="s">
        <v>937</v>
      </c>
      <c r="D521" s="98"/>
      <c r="E521" s="98"/>
      <c r="F521" s="98"/>
      <c r="G521" s="98"/>
      <c r="H521" s="98"/>
      <c r="I521" s="98"/>
      <c r="J521" s="98"/>
      <c r="K521" s="98"/>
      <c r="L521" s="98"/>
    </row>
    <row r="522" spans="1:12" s="99" customFormat="1" hidden="1">
      <c r="A522" s="16"/>
      <c r="B522" s="101" t="s">
        <v>649</v>
      </c>
      <c r="C522" s="164">
        <v>1015</v>
      </c>
      <c r="D522" s="556" t="s">
        <v>650</v>
      </c>
      <c r="E522" s="557"/>
      <c r="F522" s="557"/>
      <c r="G522" s="557"/>
      <c r="H522" s="557"/>
      <c r="I522" s="557"/>
      <c r="J522" s="557"/>
      <c r="K522" s="557"/>
      <c r="L522" s="558"/>
    </row>
    <row r="523" spans="1:12" s="99" customFormat="1" ht="51" hidden="1">
      <c r="A523" s="16"/>
      <c r="B523" s="101" t="s">
        <v>651</v>
      </c>
      <c r="C523" s="164">
        <v>12001</v>
      </c>
      <c r="D523" s="191" t="s">
        <v>344</v>
      </c>
      <c r="E523" s="191" t="s">
        <v>652</v>
      </c>
      <c r="F523" s="192" t="s">
        <v>345</v>
      </c>
      <c r="G523" s="192" t="s">
        <v>346</v>
      </c>
      <c r="H523" s="192" t="s">
        <v>40</v>
      </c>
      <c r="I523" s="191" t="s">
        <v>653</v>
      </c>
      <c r="J523" s="191" t="s">
        <v>347</v>
      </c>
      <c r="K523" s="191" t="s">
        <v>782</v>
      </c>
      <c r="L523" s="188" t="s">
        <v>655</v>
      </c>
    </row>
    <row r="524" spans="1:12" s="99" customFormat="1" ht="25.5" hidden="1">
      <c r="A524" s="16"/>
      <c r="B524" s="112" t="s">
        <v>656</v>
      </c>
      <c r="C524" s="159" t="s">
        <v>657</v>
      </c>
      <c r="D524" s="192"/>
      <c r="E524" s="192"/>
      <c r="F524" s="192"/>
      <c r="G524" s="192"/>
      <c r="H524" s="192"/>
      <c r="I524" s="192"/>
      <c r="J524" s="192"/>
      <c r="K524" s="192"/>
      <c r="L524" s="189"/>
    </row>
    <row r="525" spans="1:12" s="99" customFormat="1" ht="102" hidden="1">
      <c r="A525" s="16"/>
      <c r="B525" s="112" t="s">
        <v>658</v>
      </c>
      <c r="C525" s="159" t="s">
        <v>659</v>
      </c>
      <c r="D525" s="192"/>
      <c r="E525" s="192"/>
      <c r="F525" s="192"/>
      <c r="G525" s="192"/>
      <c r="H525" s="192"/>
      <c r="I525" s="192"/>
      <c r="J525" s="192"/>
      <c r="K525" s="192"/>
      <c r="L525" s="189"/>
    </row>
    <row r="526" spans="1:12" s="99" customFormat="1" hidden="1">
      <c r="A526" s="16"/>
      <c r="B526" s="112" t="s">
        <v>660</v>
      </c>
      <c r="C526" s="159" t="s">
        <v>661</v>
      </c>
      <c r="D526" s="192"/>
      <c r="E526" s="192"/>
      <c r="F526" s="192"/>
      <c r="G526" s="192"/>
      <c r="H526" s="192"/>
      <c r="I526" s="192"/>
      <c r="J526" s="192"/>
      <c r="K526" s="192"/>
      <c r="L526" s="189"/>
    </row>
    <row r="527" spans="1:12" s="99" customFormat="1" ht="38.25" hidden="1">
      <c r="A527" s="16"/>
      <c r="B527" s="159" t="s">
        <v>662</v>
      </c>
      <c r="C527" s="179" t="s">
        <v>670</v>
      </c>
      <c r="D527" s="192"/>
      <c r="E527" s="192"/>
      <c r="F527" s="192"/>
      <c r="G527" s="192"/>
      <c r="H527" s="192"/>
      <c r="I527" s="192"/>
      <c r="J527" s="192"/>
      <c r="K527" s="192"/>
      <c r="L527" s="189"/>
    </row>
    <row r="528" spans="1:12" s="99" customFormat="1" hidden="1">
      <c r="A528" s="16"/>
      <c r="B528" s="165"/>
      <c r="C528" s="166" t="s">
        <v>664</v>
      </c>
      <c r="D528" s="193"/>
      <c r="E528" s="193"/>
      <c r="F528" s="192"/>
      <c r="G528" s="192"/>
      <c r="H528" s="192"/>
      <c r="I528" s="193"/>
      <c r="J528" s="193"/>
      <c r="K528" s="193"/>
      <c r="L528" s="190"/>
    </row>
    <row r="529" spans="1:12" s="99" customFormat="1" hidden="1">
      <c r="A529" s="16"/>
      <c r="B529" s="554" t="s">
        <v>665</v>
      </c>
      <c r="C529" s="555"/>
      <c r="D529" s="167">
        <v>3299</v>
      </c>
      <c r="E529" s="167">
        <v>3375</v>
      </c>
      <c r="F529" s="167">
        <v>3361</v>
      </c>
      <c r="G529" s="167">
        <v>3361</v>
      </c>
      <c r="H529" s="167">
        <v>3361</v>
      </c>
      <c r="I529" s="167">
        <v>3361</v>
      </c>
      <c r="J529" s="167">
        <v>3361</v>
      </c>
      <c r="K529" s="167">
        <v>3361</v>
      </c>
      <c r="L529" s="168"/>
    </row>
    <row r="530" spans="1:12" s="185" customFormat="1" hidden="1">
      <c r="A530" s="180"/>
      <c r="B530" s="181" t="s">
        <v>667</v>
      </c>
      <c r="C530" s="182"/>
      <c r="D530" s="183">
        <v>237530.06</v>
      </c>
      <c r="E530" s="183">
        <v>243000</v>
      </c>
      <c r="F530" s="183">
        <v>40332</v>
      </c>
      <c r="G530" s="183">
        <v>100830</v>
      </c>
      <c r="H530" s="183">
        <v>161328</v>
      </c>
      <c r="I530" s="183">
        <v>241992</v>
      </c>
      <c r="J530" s="183">
        <v>241992</v>
      </c>
      <c r="K530" s="183">
        <v>241992</v>
      </c>
      <c r="L530" s="184"/>
    </row>
    <row r="531" spans="1:12" s="99" customFormat="1" hidden="1">
      <c r="A531" s="16"/>
      <c r="B531" s="175"/>
      <c r="C531" s="175"/>
      <c r="D531" s="186"/>
      <c r="E531" s="187"/>
      <c r="F531" s="187"/>
      <c r="G531" s="187"/>
      <c r="H531" s="187"/>
      <c r="I531" s="187"/>
      <c r="J531" s="187"/>
      <c r="K531" s="187"/>
      <c r="L531" s="161"/>
    </row>
    <row r="532" spans="1:12" s="99" customFormat="1" hidden="1">
      <c r="A532" s="16"/>
      <c r="B532" s="101" t="s">
        <v>327</v>
      </c>
      <c r="C532" s="159" t="s">
        <v>647</v>
      </c>
      <c r="D532" s="98"/>
      <c r="E532" s="98"/>
      <c r="F532" s="98"/>
      <c r="G532" s="98"/>
      <c r="H532" s="98"/>
      <c r="I532" s="98"/>
      <c r="J532" s="98"/>
      <c r="K532" s="98"/>
      <c r="L532" s="98"/>
    </row>
    <row r="533" spans="1:12" s="99" customFormat="1" ht="25.5" hidden="1">
      <c r="A533" s="16"/>
      <c r="B533" s="101" t="s">
        <v>328</v>
      </c>
      <c r="C533" s="164">
        <v>105009</v>
      </c>
      <c r="D533" s="98"/>
      <c r="E533" s="98"/>
      <c r="F533" s="98"/>
      <c r="G533" s="98"/>
      <c r="H533" s="98"/>
      <c r="I533" s="98"/>
      <c r="J533" s="98"/>
      <c r="K533" s="98"/>
      <c r="L533" s="98"/>
    </row>
    <row r="534" spans="1:12" s="99" customFormat="1" ht="25.5" hidden="1">
      <c r="A534" s="16"/>
      <c r="B534" s="101" t="s">
        <v>329</v>
      </c>
      <c r="C534" s="178" t="s">
        <v>938</v>
      </c>
      <c r="D534" s="98"/>
      <c r="E534" s="98"/>
      <c r="F534" s="98"/>
      <c r="G534" s="98"/>
      <c r="H534" s="98"/>
      <c r="I534" s="98"/>
      <c r="J534" s="98"/>
      <c r="K534" s="98"/>
      <c r="L534" s="98"/>
    </row>
    <row r="535" spans="1:12" s="99" customFormat="1" hidden="1">
      <c r="A535" s="16"/>
      <c r="B535" s="101" t="s">
        <v>649</v>
      </c>
      <c r="C535" s="164">
        <v>1015</v>
      </c>
      <c r="D535" s="556" t="s">
        <v>650</v>
      </c>
      <c r="E535" s="557"/>
      <c r="F535" s="557"/>
      <c r="G535" s="557"/>
      <c r="H535" s="557"/>
      <c r="I535" s="557"/>
      <c r="J535" s="557"/>
      <c r="K535" s="557"/>
      <c r="L535" s="558"/>
    </row>
    <row r="536" spans="1:12" s="99" customFormat="1" ht="51" hidden="1">
      <c r="A536" s="16"/>
      <c r="B536" s="101" t="s">
        <v>651</v>
      </c>
      <c r="C536" s="164">
        <v>12001</v>
      </c>
      <c r="D536" s="191" t="s">
        <v>344</v>
      </c>
      <c r="E536" s="191" t="s">
        <v>652</v>
      </c>
      <c r="F536" s="192" t="s">
        <v>345</v>
      </c>
      <c r="G536" s="192" t="s">
        <v>346</v>
      </c>
      <c r="H536" s="192" t="s">
        <v>40</v>
      </c>
      <c r="I536" s="191" t="s">
        <v>653</v>
      </c>
      <c r="J536" s="191" t="s">
        <v>347</v>
      </c>
      <c r="K536" s="191" t="s">
        <v>782</v>
      </c>
      <c r="L536" s="188" t="s">
        <v>655</v>
      </c>
    </row>
    <row r="537" spans="1:12" s="99" customFormat="1" ht="25.5" hidden="1">
      <c r="A537" s="16"/>
      <c r="B537" s="112" t="s">
        <v>656</v>
      </c>
      <c r="C537" s="159" t="s">
        <v>657</v>
      </c>
      <c r="D537" s="192"/>
      <c r="E537" s="192"/>
      <c r="F537" s="192"/>
      <c r="G537" s="192"/>
      <c r="H537" s="192"/>
      <c r="I537" s="192"/>
      <c r="J537" s="192"/>
      <c r="K537" s="192"/>
      <c r="L537" s="189"/>
    </row>
    <row r="538" spans="1:12" s="99" customFormat="1" ht="102" hidden="1">
      <c r="A538" s="16"/>
      <c r="B538" s="112" t="s">
        <v>658</v>
      </c>
      <c r="C538" s="159" t="s">
        <v>659</v>
      </c>
      <c r="D538" s="192"/>
      <c r="E538" s="192"/>
      <c r="F538" s="192"/>
      <c r="G538" s="192"/>
      <c r="H538" s="192"/>
      <c r="I538" s="192"/>
      <c r="J538" s="192"/>
      <c r="K538" s="192"/>
      <c r="L538" s="189"/>
    </row>
    <row r="539" spans="1:12" s="99" customFormat="1" hidden="1">
      <c r="A539" s="16"/>
      <c r="B539" s="112" t="s">
        <v>660</v>
      </c>
      <c r="C539" s="159" t="s">
        <v>661</v>
      </c>
      <c r="D539" s="192"/>
      <c r="E539" s="192"/>
      <c r="F539" s="192"/>
      <c r="G539" s="192"/>
      <c r="H539" s="192"/>
      <c r="I539" s="192"/>
      <c r="J539" s="192"/>
      <c r="K539" s="192"/>
      <c r="L539" s="189"/>
    </row>
    <row r="540" spans="1:12" s="99" customFormat="1" ht="38.25" hidden="1">
      <c r="A540" s="16"/>
      <c r="B540" s="159" t="s">
        <v>662</v>
      </c>
      <c r="C540" s="179" t="s">
        <v>670</v>
      </c>
      <c r="D540" s="192"/>
      <c r="E540" s="192"/>
      <c r="F540" s="192"/>
      <c r="G540" s="192"/>
      <c r="H540" s="192"/>
      <c r="I540" s="192"/>
      <c r="J540" s="192"/>
      <c r="K540" s="192"/>
      <c r="L540" s="189"/>
    </row>
    <row r="541" spans="1:12" s="99" customFormat="1" hidden="1">
      <c r="A541" s="16"/>
      <c r="B541" s="165"/>
      <c r="C541" s="166" t="s">
        <v>664</v>
      </c>
      <c r="D541" s="193"/>
      <c r="E541" s="193"/>
      <c r="F541" s="192"/>
      <c r="G541" s="192"/>
      <c r="H541" s="192"/>
      <c r="I541" s="193"/>
      <c r="J541" s="193"/>
      <c r="K541" s="193"/>
      <c r="L541" s="190"/>
    </row>
    <row r="542" spans="1:12" s="99" customFormat="1" hidden="1">
      <c r="A542" s="16"/>
      <c r="B542" s="554" t="s">
        <v>665</v>
      </c>
      <c r="C542" s="555"/>
      <c r="D542" s="167">
        <v>36</v>
      </c>
      <c r="E542" s="167">
        <v>58</v>
      </c>
      <c r="F542" s="167">
        <v>40</v>
      </c>
      <c r="G542" s="167">
        <v>42</v>
      </c>
      <c r="H542" s="167">
        <v>46</v>
      </c>
      <c r="I542" s="167">
        <v>58</v>
      </c>
      <c r="J542" s="167">
        <v>61</v>
      </c>
      <c r="K542" s="167">
        <v>61</v>
      </c>
      <c r="L542" s="168"/>
    </row>
    <row r="543" spans="1:12" s="185" customFormat="1" hidden="1">
      <c r="A543" s="180"/>
      <c r="B543" s="181" t="s">
        <v>667</v>
      </c>
      <c r="C543" s="182"/>
      <c r="D543" s="183">
        <v>2610</v>
      </c>
      <c r="E543" s="183">
        <v>3456</v>
      </c>
      <c r="F543" s="183">
        <v>480</v>
      </c>
      <c r="G543" s="183">
        <v>1236</v>
      </c>
      <c r="H543" s="183">
        <v>2064</v>
      </c>
      <c r="I543" s="183">
        <v>3456</v>
      </c>
      <c r="J543" s="183">
        <v>4392</v>
      </c>
      <c r="K543" s="183">
        <v>4392</v>
      </c>
      <c r="L543" s="184"/>
    </row>
    <row r="544" spans="1:12" s="99" customFormat="1" hidden="1">
      <c r="A544" s="16"/>
      <c r="B544" s="175"/>
      <c r="C544" s="175"/>
      <c r="D544" s="186"/>
      <c r="E544" s="187"/>
      <c r="F544" s="187"/>
      <c r="G544" s="187"/>
      <c r="H544" s="187"/>
      <c r="I544" s="187"/>
      <c r="J544" s="187"/>
      <c r="K544" s="187"/>
      <c r="L544" s="161"/>
    </row>
    <row r="545" spans="1:12" s="99" customFormat="1" hidden="1">
      <c r="A545" s="16"/>
      <c r="B545" s="101" t="s">
        <v>327</v>
      </c>
      <c r="C545" s="159" t="s">
        <v>647</v>
      </c>
      <c r="D545" s="98"/>
      <c r="E545" s="98"/>
      <c r="F545" s="98"/>
      <c r="G545" s="98"/>
      <c r="H545" s="98"/>
      <c r="I545" s="98"/>
      <c r="J545" s="98"/>
      <c r="K545" s="98"/>
      <c r="L545" s="98"/>
    </row>
    <row r="546" spans="1:12" s="99" customFormat="1" ht="25.5" hidden="1">
      <c r="A546" s="16"/>
      <c r="B546" s="101" t="s">
        <v>328</v>
      </c>
      <c r="C546" s="163">
        <v>105010</v>
      </c>
      <c r="D546" s="98"/>
      <c r="E546" s="98"/>
      <c r="F546" s="98"/>
      <c r="G546" s="98"/>
      <c r="H546" s="98"/>
      <c r="I546" s="98"/>
      <c r="J546" s="98"/>
      <c r="K546" s="98"/>
      <c r="L546" s="98"/>
    </row>
    <row r="547" spans="1:12" s="99" customFormat="1" ht="25.5" hidden="1">
      <c r="A547" s="16"/>
      <c r="B547" s="101" t="s">
        <v>329</v>
      </c>
      <c r="C547" s="178" t="s">
        <v>59</v>
      </c>
      <c r="D547" s="98"/>
      <c r="E547" s="98"/>
      <c r="F547" s="98"/>
      <c r="G547" s="98"/>
      <c r="H547" s="98"/>
      <c r="I547" s="98"/>
      <c r="J547" s="98"/>
      <c r="K547" s="98"/>
      <c r="L547" s="98"/>
    </row>
    <row r="548" spans="1:12" s="99" customFormat="1" hidden="1">
      <c r="A548" s="16"/>
      <c r="B548" s="101" t="s">
        <v>649</v>
      </c>
      <c r="C548" s="164">
        <v>1015</v>
      </c>
      <c r="D548" s="556" t="s">
        <v>650</v>
      </c>
      <c r="E548" s="557"/>
      <c r="F548" s="557"/>
      <c r="G548" s="557"/>
      <c r="H548" s="557"/>
      <c r="I548" s="557"/>
      <c r="J548" s="557"/>
      <c r="K548" s="557"/>
      <c r="L548" s="558"/>
    </row>
    <row r="549" spans="1:12" s="99" customFormat="1" ht="51" hidden="1">
      <c r="A549" s="16"/>
      <c r="B549" s="101" t="s">
        <v>651</v>
      </c>
      <c r="C549" s="164">
        <v>12001</v>
      </c>
      <c r="D549" s="191" t="s">
        <v>344</v>
      </c>
      <c r="E549" s="191" t="s">
        <v>652</v>
      </c>
      <c r="F549" s="192" t="s">
        <v>345</v>
      </c>
      <c r="G549" s="192" t="s">
        <v>346</v>
      </c>
      <c r="H549" s="192" t="s">
        <v>40</v>
      </c>
      <c r="I549" s="191" t="s">
        <v>653</v>
      </c>
      <c r="J549" s="191" t="s">
        <v>347</v>
      </c>
      <c r="K549" s="191" t="s">
        <v>782</v>
      </c>
      <c r="L549" s="188" t="s">
        <v>655</v>
      </c>
    </row>
    <row r="550" spans="1:12" s="99" customFormat="1" ht="25.5" hidden="1">
      <c r="A550" s="16"/>
      <c r="B550" s="112" t="s">
        <v>656</v>
      </c>
      <c r="C550" s="159" t="s">
        <v>657</v>
      </c>
      <c r="D550" s="192"/>
      <c r="E550" s="192"/>
      <c r="F550" s="192"/>
      <c r="G550" s="192"/>
      <c r="H550" s="192"/>
      <c r="I550" s="192"/>
      <c r="J550" s="192"/>
      <c r="K550" s="192"/>
      <c r="L550" s="189"/>
    </row>
    <row r="551" spans="1:12" s="99" customFormat="1" ht="102" hidden="1">
      <c r="A551" s="16"/>
      <c r="B551" s="112" t="s">
        <v>658</v>
      </c>
      <c r="C551" s="159" t="s">
        <v>659</v>
      </c>
      <c r="D551" s="192"/>
      <c r="E551" s="192"/>
      <c r="F551" s="192"/>
      <c r="G551" s="192"/>
      <c r="H551" s="192"/>
      <c r="I551" s="192"/>
      <c r="J551" s="192"/>
      <c r="K551" s="192"/>
      <c r="L551" s="189"/>
    </row>
    <row r="552" spans="1:12" s="99" customFormat="1" hidden="1">
      <c r="A552" s="16"/>
      <c r="B552" s="112" t="s">
        <v>660</v>
      </c>
      <c r="C552" s="159" t="s">
        <v>661</v>
      </c>
      <c r="D552" s="192"/>
      <c r="E552" s="192"/>
      <c r="F552" s="192"/>
      <c r="G552" s="192"/>
      <c r="H552" s="192"/>
      <c r="I552" s="192"/>
      <c r="J552" s="192"/>
      <c r="K552" s="192"/>
      <c r="L552" s="189"/>
    </row>
    <row r="553" spans="1:12" s="99" customFormat="1" ht="38.25" hidden="1">
      <c r="A553" s="16"/>
      <c r="B553" s="159" t="s">
        <v>662</v>
      </c>
      <c r="C553" s="179" t="s">
        <v>670</v>
      </c>
      <c r="D553" s="192"/>
      <c r="E553" s="192"/>
      <c r="F553" s="192"/>
      <c r="G553" s="192"/>
      <c r="H553" s="192"/>
      <c r="I553" s="192"/>
      <c r="J553" s="192"/>
      <c r="K553" s="192"/>
      <c r="L553" s="189"/>
    </row>
    <row r="554" spans="1:12" s="99" customFormat="1" hidden="1">
      <c r="A554" s="16"/>
      <c r="B554" s="165"/>
      <c r="C554" s="166" t="s">
        <v>664</v>
      </c>
      <c r="D554" s="193"/>
      <c r="E554" s="193"/>
      <c r="F554" s="192"/>
      <c r="G554" s="192"/>
      <c r="H554" s="192"/>
      <c r="I554" s="193"/>
      <c r="J554" s="193"/>
      <c r="K554" s="193"/>
      <c r="L554" s="190"/>
    </row>
    <row r="555" spans="1:12" s="99" customFormat="1" hidden="1">
      <c r="A555" s="16"/>
      <c r="B555" s="554" t="s">
        <v>665</v>
      </c>
      <c r="C555" s="555"/>
      <c r="D555" s="167">
        <v>18</v>
      </c>
      <c r="E555" s="167">
        <v>25</v>
      </c>
      <c r="F555" s="167">
        <v>25</v>
      </c>
      <c r="G555" s="167">
        <v>25</v>
      </c>
      <c r="H555" s="167">
        <v>25</v>
      </c>
      <c r="I555" s="167">
        <v>25</v>
      </c>
      <c r="J555" s="167">
        <v>25</v>
      </c>
      <c r="K555" s="167">
        <v>25</v>
      </c>
      <c r="L555" s="168"/>
    </row>
    <row r="556" spans="1:12" s="185" customFormat="1" hidden="1">
      <c r="A556" s="180"/>
      <c r="B556" s="181" t="s">
        <v>667</v>
      </c>
      <c r="C556" s="182"/>
      <c r="D556" s="183">
        <v>1380</v>
      </c>
      <c r="E556" s="183">
        <v>1800</v>
      </c>
      <c r="F556" s="183">
        <v>300</v>
      </c>
      <c r="G556" s="183">
        <v>750</v>
      </c>
      <c r="H556" s="183">
        <v>1200</v>
      </c>
      <c r="I556" s="183">
        <v>1800</v>
      </c>
      <c r="J556" s="183">
        <v>1800</v>
      </c>
      <c r="K556" s="183">
        <v>1800</v>
      </c>
      <c r="L556" s="184"/>
    </row>
    <row r="557" spans="1:12" s="99" customFormat="1" hidden="1">
      <c r="A557" s="16"/>
      <c r="B557" s="175"/>
      <c r="C557" s="175"/>
      <c r="D557" s="186"/>
      <c r="E557" s="187"/>
      <c r="F557" s="187"/>
      <c r="G557" s="187"/>
      <c r="H557" s="187"/>
      <c r="I557" s="187"/>
      <c r="J557" s="187"/>
      <c r="K557" s="187"/>
      <c r="L557" s="161"/>
    </row>
    <row r="558" spans="1:12" s="99" customFormat="1" hidden="1">
      <c r="A558" s="16"/>
      <c r="B558" s="101" t="s">
        <v>327</v>
      </c>
      <c r="C558" s="159" t="s">
        <v>647</v>
      </c>
      <c r="D558" s="98"/>
      <c r="E558" s="98"/>
      <c r="F558" s="98"/>
      <c r="G558" s="98"/>
      <c r="H558" s="98"/>
      <c r="I558" s="98"/>
      <c r="J558" s="98"/>
      <c r="K558" s="98"/>
      <c r="L558" s="98"/>
    </row>
    <row r="559" spans="1:12" s="99" customFormat="1" ht="25.5" hidden="1">
      <c r="A559" s="16"/>
      <c r="B559" s="101" t="s">
        <v>328</v>
      </c>
      <c r="C559" s="164">
        <v>105012</v>
      </c>
      <c r="D559" s="98"/>
      <c r="E559" s="98"/>
      <c r="F559" s="98"/>
      <c r="G559" s="98"/>
      <c r="H559" s="98"/>
      <c r="I559" s="98"/>
      <c r="J559" s="98"/>
      <c r="K559" s="98"/>
      <c r="L559" s="98"/>
    </row>
    <row r="560" spans="1:12" s="99" customFormat="1" ht="25.5" hidden="1">
      <c r="A560" s="16"/>
      <c r="B560" s="101" t="s">
        <v>329</v>
      </c>
      <c r="C560" s="178" t="s">
        <v>939</v>
      </c>
      <c r="D560" s="98"/>
      <c r="E560" s="98"/>
      <c r="F560" s="98"/>
      <c r="G560" s="98"/>
      <c r="H560" s="98"/>
      <c r="I560" s="98"/>
      <c r="J560" s="98"/>
      <c r="K560" s="98"/>
      <c r="L560" s="98"/>
    </row>
    <row r="561" spans="1:12" s="99" customFormat="1" hidden="1">
      <c r="A561" s="16"/>
      <c r="B561" s="101" t="s">
        <v>649</v>
      </c>
      <c r="C561" s="164">
        <v>1015</v>
      </c>
      <c r="D561" s="556" t="s">
        <v>650</v>
      </c>
      <c r="E561" s="557"/>
      <c r="F561" s="557"/>
      <c r="G561" s="557"/>
      <c r="H561" s="557"/>
      <c r="I561" s="557"/>
      <c r="J561" s="557"/>
      <c r="K561" s="557"/>
      <c r="L561" s="558"/>
    </row>
    <row r="562" spans="1:12" s="99" customFormat="1" ht="51" hidden="1">
      <c r="A562" s="16"/>
      <c r="B562" s="101" t="s">
        <v>651</v>
      </c>
      <c r="C562" s="164">
        <v>12001</v>
      </c>
      <c r="D562" s="191" t="s">
        <v>344</v>
      </c>
      <c r="E562" s="191" t="s">
        <v>652</v>
      </c>
      <c r="F562" s="192" t="s">
        <v>345</v>
      </c>
      <c r="G562" s="192" t="s">
        <v>346</v>
      </c>
      <c r="H562" s="192" t="s">
        <v>40</v>
      </c>
      <c r="I562" s="191" t="s">
        <v>653</v>
      </c>
      <c r="J562" s="191" t="s">
        <v>347</v>
      </c>
      <c r="K562" s="191" t="s">
        <v>782</v>
      </c>
      <c r="L562" s="188" t="s">
        <v>655</v>
      </c>
    </row>
    <row r="563" spans="1:12" s="99" customFormat="1" ht="25.5" hidden="1">
      <c r="A563" s="16"/>
      <c r="B563" s="112" t="s">
        <v>656</v>
      </c>
      <c r="C563" s="159" t="s">
        <v>657</v>
      </c>
      <c r="D563" s="192"/>
      <c r="E563" s="192"/>
      <c r="F563" s="192"/>
      <c r="G563" s="192"/>
      <c r="H563" s="192"/>
      <c r="I563" s="192"/>
      <c r="J563" s="192"/>
      <c r="K563" s="192"/>
      <c r="L563" s="189"/>
    </row>
    <row r="564" spans="1:12" s="99" customFormat="1" ht="102" hidden="1">
      <c r="A564" s="16"/>
      <c r="B564" s="112" t="s">
        <v>658</v>
      </c>
      <c r="C564" s="159" t="s">
        <v>659</v>
      </c>
      <c r="D564" s="192"/>
      <c r="E564" s="192"/>
      <c r="F564" s="192"/>
      <c r="G564" s="192"/>
      <c r="H564" s="192"/>
      <c r="I564" s="192"/>
      <c r="J564" s="192"/>
      <c r="K564" s="192"/>
      <c r="L564" s="189"/>
    </row>
    <row r="565" spans="1:12" s="99" customFormat="1" hidden="1">
      <c r="A565" s="16"/>
      <c r="B565" s="112" t="s">
        <v>660</v>
      </c>
      <c r="C565" s="159" t="s">
        <v>661</v>
      </c>
      <c r="D565" s="192"/>
      <c r="E565" s="192"/>
      <c r="F565" s="192"/>
      <c r="G565" s="192"/>
      <c r="H565" s="192"/>
      <c r="I565" s="192"/>
      <c r="J565" s="192"/>
      <c r="K565" s="192"/>
      <c r="L565" s="189"/>
    </row>
    <row r="566" spans="1:12" s="99" customFormat="1" ht="38.25" hidden="1">
      <c r="A566" s="16"/>
      <c r="B566" s="159" t="s">
        <v>662</v>
      </c>
      <c r="C566" s="179" t="s">
        <v>670</v>
      </c>
      <c r="D566" s="192"/>
      <c r="E566" s="192"/>
      <c r="F566" s="192"/>
      <c r="G566" s="192"/>
      <c r="H566" s="192"/>
      <c r="I566" s="192"/>
      <c r="J566" s="192"/>
      <c r="K566" s="192"/>
      <c r="L566" s="189"/>
    </row>
    <row r="567" spans="1:12" s="99" customFormat="1" hidden="1">
      <c r="A567" s="16"/>
      <c r="B567" s="165"/>
      <c r="C567" s="166" t="s">
        <v>664</v>
      </c>
      <c r="D567" s="193"/>
      <c r="E567" s="193"/>
      <c r="F567" s="192"/>
      <c r="G567" s="192"/>
      <c r="H567" s="192"/>
      <c r="I567" s="193"/>
      <c r="J567" s="193"/>
      <c r="K567" s="193"/>
      <c r="L567" s="190"/>
    </row>
    <row r="568" spans="1:12" s="99" customFormat="1" hidden="1">
      <c r="A568" s="16"/>
      <c r="B568" s="554" t="s">
        <v>665</v>
      </c>
      <c r="C568" s="555"/>
      <c r="D568" s="167">
        <v>77</v>
      </c>
      <c r="E568" s="167">
        <v>75</v>
      </c>
      <c r="F568" s="167">
        <v>92</v>
      </c>
      <c r="G568" s="167">
        <v>92</v>
      </c>
      <c r="H568" s="167">
        <v>92</v>
      </c>
      <c r="I568" s="167">
        <v>92</v>
      </c>
      <c r="J568" s="167">
        <v>92</v>
      </c>
      <c r="K568" s="167">
        <v>92</v>
      </c>
      <c r="L568" s="167"/>
    </row>
    <row r="569" spans="1:12" s="185" customFormat="1" hidden="1">
      <c r="A569" s="180"/>
      <c r="B569" s="181" t="s">
        <v>667</v>
      </c>
      <c r="C569" s="182"/>
      <c r="D569" s="183">
        <v>5184</v>
      </c>
      <c r="E569" s="183">
        <v>5400</v>
      </c>
      <c r="F569" s="183">
        <v>1104</v>
      </c>
      <c r="G569" s="183">
        <v>2760</v>
      </c>
      <c r="H569" s="183">
        <v>4416</v>
      </c>
      <c r="I569" s="183">
        <v>6624</v>
      </c>
      <c r="J569" s="183">
        <v>6624</v>
      </c>
      <c r="K569" s="183">
        <v>6624</v>
      </c>
      <c r="L569" s="183"/>
    </row>
    <row r="570" spans="1:12" s="99" customFormat="1" hidden="1">
      <c r="A570" s="16"/>
      <c r="B570" s="175"/>
      <c r="C570" s="175"/>
      <c r="D570" s="186"/>
      <c r="E570" s="187"/>
      <c r="F570" s="187"/>
      <c r="G570" s="187"/>
      <c r="H570" s="187"/>
      <c r="I570" s="187"/>
      <c r="J570" s="187"/>
      <c r="K570" s="187"/>
      <c r="L570" s="161"/>
    </row>
    <row r="571" spans="1:12" s="99" customFormat="1" hidden="1">
      <c r="A571" s="16"/>
      <c r="B571" s="101" t="s">
        <v>327</v>
      </c>
      <c r="C571" s="159" t="s">
        <v>647</v>
      </c>
      <c r="D571" s="98"/>
      <c r="E571" s="98"/>
      <c r="F571" s="98"/>
      <c r="G571" s="98"/>
      <c r="H571" s="98"/>
      <c r="I571" s="98"/>
      <c r="J571" s="98"/>
      <c r="K571" s="98"/>
      <c r="L571" s="98"/>
    </row>
    <row r="572" spans="1:12" s="99" customFormat="1" ht="25.5" hidden="1">
      <c r="A572" s="16"/>
      <c r="B572" s="101" t="s">
        <v>328</v>
      </c>
      <c r="C572" s="164">
        <v>105013</v>
      </c>
      <c r="D572" s="98"/>
      <c r="E572" s="98"/>
      <c r="F572" s="98"/>
      <c r="G572" s="98"/>
      <c r="H572" s="98"/>
      <c r="I572" s="98"/>
      <c r="J572" s="98"/>
      <c r="K572" s="98"/>
      <c r="L572" s="98"/>
    </row>
    <row r="573" spans="1:12" s="99" customFormat="1" ht="25.5" hidden="1">
      <c r="A573" s="16"/>
      <c r="B573" s="101" t="s">
        <v>329</v>
      </c>
      <c r="C573" s="178" t="s">
        <v>940</v>
      </c>
      <c r="D573" s="98"/>
      <c r="E573" s="98"/>
      <c r="F573" s="98"/>
      <c r="G573" s="98"/>
      <c r="H573" s="98"/>
      <c r="I573" s="98"/>
      <c r="J573" s="98"/>
      <c r="K573" s="98"/>
      <c r="L573" s="98"/>
    </row>
    <row r="574" spans="1:12" s="99" customFormat="1" hidden="1">
      <c r="A574" s="16"/>
      <c r="B574" s="101" t="s">
        <v>649</v>
      </c>
      <c r="C574" s="164">
        <v>1015</v>
      </c>
      <c r="D574" s="556" t="s">
        <v>650</v>
      </c>
      <c r="E574" s="557"/>
      <c r="F574" s="557"/>
      <c r="G574" s="557"/>
      <c r="H574" s="557"/>
      <c r="I574" s="557"/>
      <c r="J574" s="557"/>
      <c r="K574" s="557"/>
      <c r="L574" s="558"/>
    </row>
    <row r="575" spans="1:12" s="99" customFormat="1" ht="51" hidden="1">
      <c r="A575" s="16"/>
      <c r="B575" s="101" t="s">
        <v>651</v>
      </c>
      <c r="C575" s="164">
        <v>12001</v>
      </c>
      <c r="D575" s="191" t="s">
        <v>344</v>
      </c>
      <c r="E575" s="191" t="s">
        <v>652</v>
      </c>
      <c r="F575" s="192" t="s">
        <v>345</v>
      </c>
      <c r="G575" s="192" t="s">
        <v>346</v>
      </c>
      <c r="H575" s="192" t="s">
        <v>40</v>
      </c>
      <c r="I575" s="191" t="s">
        <v>653</v>
      </c>
      <c r="J575" s="191" t="s">
        <v>347</v>
      </c>
      <c r="K575" s="191" t="s">
        <v>782</v>
      </c>
      <c r="L575" s="188" t="s">
        <v>655</v>
      </c>
    </row>
    <row r="576" spans="1:12" s="99" customFormat="1" ht="25.5" hidden="1">
      <c r="A576" s="16"/>
      <c r="B576" s="112" t="s">
        <v>656</v>
      </c>
      <c r="C576" s="159" t="s">
        <v>657</v>
      </c>
      <c r="D576" s="192"/>
      <c r="E576" s="192"/>
      <c r="F576" s="192"/>
      <c r="G576" s="192"/>
      <c r="H576" s="192"/>
      <c r="I576" s="192"/>
      <c r="J576" s="192"/>
      <c r="K576" s="192"/>
      <c r="L576" s="189"/>
    </row>
    <row r="577" spans="1:12" s="99" customFormat="1" ht="102" hidden="1">
      <c r="A577" s="16"/>
      <c r="B577" s="112" t="s">
        <v>658</v>
      </c>
      <c r="C577" s="159" t="s">
        <v>659</v>
      </c>
      <c r="D577" s="192"/>
      <c r="E577" s="192"/>
      <c r="F577" s="192"/>
      <c r="G577" s="192"/>
      <c r="H577" s="192"/>
      <c r="I577" s="192"/>
      <c r="J577" s="192"/>
      <c r="K577" s="192"/>
      <c r="L577" s="189"/>
    </row>
    <row r="578" spans="1:12" s="99" customFormat="1" hidden="1">
      <c r="A578" s="16"/>
      <c r="B578" s="112" t="s">
        <v>660</v>
      </c>
      <c r="C578" s="159" t="s">
        <v>661</v>
      </c>
      <c r="D578" s="192"/>
      <c r="E578" s="192"/>
      <c r="F578" s="192"/>
      <c r="G578" s="192"/>
      <c r="H578" s="192"/>
      <c r="I578" s="192"/>
      <c r="J578" s="192"/>
      <c r="K578" s="192"/>
      <c r="L578" s="189"/>
    </row>
    <row r="579" spans="1:12" s="99" customFormat="1" ht="38.25" hidden="1">
      <c r="A579" s="16"/>
      <c r="B579" s="159" t="s">
        <v>662</v>
      </c>
      <c r="C579" s="179" t="s">
        <v>670</v>
      </c>
      <c r="D579" s="192"/>
      <c r="E579" s="192"/>
      <c r="F579" s="192"/>
      <c r="G579" s="192"/>
      <c r="H579" s="192"/>
      <c r="I579" s="192"/>
      <c r="J579" s="192"/>
      <c r="K579" s="192"/>
      <c r="L579" s="189"/>
    </row>
    <row r="580" spans="1:12" s="99" customFormat="1" hidden="1">
      <c r="A580" s="16"/>
      <c r="B580" s="165"/>
      <c r="C580" s="166" t="s">
        <v>664</v>
      </c>
      <c r="D580" s="193"/>
      <c r="E580" s="193"/>
      <c r="F580" s="192"/>
      <c r="G580" s="192"/>
      <c r="H580" s="192"/>
      <c r="I580" s="193"/>
      <c r="J580" s="193"/>
      <c r="K580" s="193"/>
      <c r="L580" s="190"/>
    </row>
    <row r="581" spans="1:12" s="99" customFormat="1" hidden="1">
      <c r="A581" s="16"/>
      <c r="B581" s="554" t="s">
        <v>665</v>
      </c>
      <c r="C581" s="555"/>
      <c r="D581" s="167">
        <v>45</v>
      </c>
      <c r="E581" s="167">
        <v>46</v>
      </c>
      <c r="F581" s="167">
        <v>46</v>
      </c>
      <c r="G581" s="167">
        <v>46</v>
      </c>
      <c r="H581" s="167">
        <v>46</v>
      </c>
      <c r="I581" s="167">
        <v>46</v>
      </c>
      <c r="J581" s="167">
        <v>46</v>
      </c>
      <c r="K581" s="167">
        <v>46</v>
      </c>
      <c r="L581" s="168"/>
    </row>
    <row r="582" spans="1:12" s="185" customFormat="1" hidden="1">
      <c r="A582" s="180"/>
      <c r="B582" s="181" t="s">
        <v>667</v>
      </c>
      <c r="C582" s="182"/>
      <c r="D582" s="183">
        <v>3042</v>
      </c>
      <c r="E582" s="183">
        <v>3312</v>
      </c>
      <c r="F582" s="183">
        <v>552</v>
      </c>
      <c r="G582" s="183">
        <v>1380</v>
      </c>
      <c r="H582" s="183">
        <v>2208</v>
      </c>
      <c r="I582" s="183">
        <v>3312</v>
      </c>
      <c r="J582" s="183">
        <v>3312</v>
      </c>
      <c r="K582" s="183">
        <v>3312</v>
      </c>
      <c r="L582" s="184"/>
    </row>
    <row r="583" spans="1:12" s="99" customFormat="1" hidden="1">
      <c r="A583" s="16"/>
      <c r="B583" s="175"/>
      <c r="C583" s="175"/>
      <c r="D583" s="186"/>
      <c r="E583" s="187"/>
      <c r="F583" s="187"/>
      <c r="G583" s="187"/>
      <c r="H583" s="187"/>
      <c r="I583" s="187"/>
      <c r="J583" s="187"/>
      <c r="K583" s="187"/>
      <c r="L583" s="161"/>
    </row>
    <row r="584" spans="1:12" s="99" customFormat="1" hidden="1">
      <c r="A584" s="16"/>
      <c r="B584" s="101" t="s">
        <v>327</v>
      </c>
      <c r="C584" s="159" t="s">
        <v>647</v>
      </c>
      <c r="D584" s="98"/>
      <c r="E584" s="98"/>
      <c r="F584" s="98"/>
      <c r="G584" s="98"/>
      <c r="H584" s="98"/>
      <c r="I584" s="98"/>
      <c r="J584" s="98"/>
      <c r="K584" s="98"/>
      <c r="L584" s="98"/>
    </row>
    <row r="585" spans="1:12" s="99" customFormat="1" ht="25.5" hidden="1">
      <c r="A585" s="16"/>
      <c r="B585" s="101" t="s">
        <v>328</v>
      </c>
      <c r="C585" s="164">
        <v>105015</v>
      </c>
      <c r="D585" s="98"/>
      <c r="E585" s="98"/>
      <c r="F585" s="98"/>
      <c r="G585" s="98"/>
      <c r="H585" s="98"/>
      <c r="I585" s="98"/>
      <c r="J585" s="98"/>
      <c r="K585" s="98"/>
      <c r="L585" s="98"/>
    </row>
    <row r="586" spans="1:12" s="99" customFormat="1" ht="25.5" hidden="1">
      <c r="A586" s="16"/>
      <c r="B586" s="101" t="s">
        <v>329</v>
      </c>
      <c r="C586" s="178" t="s">
        <v>60</v>
      </c>
      <c r="D586" s="98"/>
      <c r="E586" s="98"/>
      <c r="F586" s="98"/>
      <c r="G586" s="98"/>
      <c r="H586" s="98"/>
      <c r="I586" s="98"/>
      <c r="J586" s="98"/>
      <c r="K586" s="98"/>
      <c r="L586" s="98"/>
    </row>
    <row r="587" spans="1:12" s="99" customFormat="1" hidden="1">
      <c r="A587" s="16"/>
      <c r="B587" s="101" t="s">
        <v>649</v>
      </c>
      <c r="C587" s="164">
        <v>1015</v>
      </c>
      <c r="D587" s="556" t="s">
        <v>650</v>
      </c>
      <c r="E587" s="557"/>
      <c r="F587" s="557"/>
      <c r="G587" s="557"/>
      <c r="H587" s="557"/>
      <c r="I587" s="557"/>
      <c r="J587" s="557"/>
      <c r="K587" s="557"/>
      <c r="L587" s="558"/>
    </row>
    <row r="588" spans="1:12" s="99" customFormat="1" ht="51" hidden="1">
      <c r="A588" s="16"/>
      <c r="B588" s="101" t="s">
        <v>651</v>
      </c>
      <c r="C588" s="164">
        <v>12001</v>
      </c>
      <c r="D588" s="191" t="s">
        <v>344</v>
      </c>
      <c r="E588" s="191" t="s">
        <v>652</v>
      </c>
      <c r="F588" s="192" t="s">
        <v>345</v>
      </c>
      <c r="G588" s="192" t="s">
        <v>346</v>
      </c>
      <c r="H588" s="192" t="s">
        <v>40</v>
      </c>
      <c r="I588" s="191" t="s">
        <v>653</v>
      </c>
      <c r="J588" s="191" t="s">
        <v>347</v>
      </c>
      <c r="K588" s="191" t="s">
        <v>782</v>
      </c>
      <c r="L588" s="188" t="s">
        <v>655</v>
      </c>
    </row>
    <row r="589" spans="1:12" s="99" customFormat="1" ht="25.5" hidden="1">
      <c r="A589" s="16"/>
      <c r="B589" s="112" t="s">
        <v>656</v>
      </c>
      <c r="C589" s="159" t="s">
        <v>657</v>
      </c>
      <c r="D589" s="192"/>
      <c r="E589" s="192"/>
      <c r="F589" s="192"/>
      <c r="G589" s="192"/>
      <c r="H589" s="192"/>
      <c r="I589" s="192"/>
      <c r="J589" s="192"/>
      <c r="K589" s="192"/>
      <c r="L589" s="189"/>
    </row>
    <row r="590" spans="1:12" s="99" customFormat="1" ht="102" hidden="1">
      <c r="A590" s="16"/>
      <c r="B590" s="112" t="s">
        <v>658</v>
      </c>
      <c r="C590" s="159" t="s">
        <v>659</v>
      </c>
      <c r="D590" s="192"/>
      <c r="E590" s="192"/>
      <c r="F590" s="192"/>
      <c r="G590" s="192"/>
      <c r="H590" s="192"/>
      <c r="I590" s="192"/>
      <c r="J590" s="192"/>
      <c r="K590" s="192"/>
      <c r="L590" s="189"/>
    </row>
    <row r="591" spans="1:12" s="99" customFormat="1" hidden="1">
      <c r="A591" s="16"/>
      <c r="B591" s="112" t="s">
        <v>660</v>
      </c>
      <c r="C591" s="159" t="s">
        <v>661</v>
      </c>
      <c r="D591" s="192"/>
      <c r="E591" s="192"/>
      <c r="F591" s="192"/>
      <c r="G591" s="192"/>
      <c r="H591" s="192"/>
      <c r="I591" s="192"/>
      <c r="J591" s="192"/>
      <c r="K591" s="192"/>
      <c r="L591" s="189"/>
    </row>
    <row r="592" spans="1:12" s="99" customFormat="1" ht="38.25" hidden="1">
      <c r="A592" s="16"/>
      <c r="B592" s="159" t="s">
        <v>662</v>
      </c>
      <c r="C592" s="179" t="s">
        <v>670</v>
      </c>
      <c r="D592" s="192"/>
      <c r="E592" s="192"/>
      <c r="F592" s="192"/>
      <c r="G592" s="192"/>
      <c r="H592" s="192"/>
      <c r="I592" s="192"/>
      <c r="J592" s="192"/>
      <c r="K592" s="192"/>
      <c r="L592" s="189"/>
    </row>
    <row r="593" spans="1:12" s="99" customFormat="1" hidden="1">
      <c r="A593" s="16"/>
      <c r="B593" s="165"/>
      <c r="C593" s="166" t="s">
        <v>664</v>
      </c>
      <c r="D593" s="193"/>
      <c r="E593" s="193"/>
      <c r="F593" s="192"/>
      <c r="G593" s="192"/>
      <c r="H593" s="192"/>
      <c r="I593" s="193"/>
      <c r="J593" s="193"/>
      <c r="K593" s="193"/>
      <c r="L593" s="190"/>
    </row>
    <row r="594" spans="1:12" s="99" customFormat="1" hidden="1">
      <c r="A594" s="16"/>
      <c r="B594" s="554" t="s">
        <v>665</v>
      </c>
      <c r="C594" s="555"/>
      <c r="D594" s="167">
        <v>16</v>
      </c>
      <c r="E594" s="167">
        <v>19</v>
      </c>
      <c r="F594" s="167">
        <v>19</v>
      </c>
      <c r="G594" s="167">
        <v>19</v>
      </c>
      <c r="H594" s="167">
        <v>19</v>
      </c>
      <c r="I594" s="167">
        <v>19</v>
      </c>
      <c r="J594" s="167">
        <v>19</v>
      </c>
      <c r="K594" s="167">
        <v>19</v>
      </c>
      <c r="L594" s="168"/>
    </row>
    <row r="595" spans="1:12" s="185" customFormat="1" hidden="1">
      <c r="A595" s="180"/>
      <c r="B595" s="181" t="s">
        <v>667</v>
      </c>
      <c r="C595" s="182"/>
      <c r="D595" s="183">
        <v>1089.21</v>
      </c>
      <c r="E595" s="183">
        <v>1308</v>
      </c>
      <c r="F595" s="183">
        <v>228</v>
      </c>
      <c r="G595" s="183">
        <v>570</v>
      </c>
      <c r="H595" s="183">
        <v>912</v>
      </c>
      <c r="I595" s="183">
        <v>1368</v>
      </c>
      <c r="J595" s="183">
        <v>1368</v>
      </c>
      <c r="K595" s="183">
        <v>1368</v>
      </c>
      <c r="L595" s="184"/>
    </row>
    <row r="596" spans="1:12" s="99" customFormat="1" hidden="1">
      <c r="A596" s="16"/>
      <c r="B596" s="175"/>
      <c r="C596" s="175"/>
      <c r="D596" s="186"/>
      <c r="E596" s="187"/>
      <c r="F596" s="187"/>
      <c r="G596" s="187"/>
      <c r="H596" s="187"/>
      <c r="I596" s="187"/>
      <c r="J596" s="187"/>
      <c r="K596" s="187"/>
      <c r="L596" s="161"/>
    </row>
    <row r="597" spans="1:12" s="99" customFormat="1" hidden="1">
      <c r="A597" s="16"/>
      <c r="B597" s="101" t="s">
        <v>327</v>
      </c>
      <c r="C597" s="159" t="s">
        <v>647</v>
      </c>
      <c r="D597" s="98"/>
      <c r="E597" s="98"/>
      <c r="F597" s="98"/>
      <c r="G597" s="98"/>
      <c r="H597" s="98"/>
      <c r="I597" s="98"/>
      <c r="J597" s="98"/>
      <c r="K597" s="98"/>
      <c r="L597" s="98"/>
    </row>
    <row r="598" spans="1:12" s="99" customFormat="1" ht="25.5" hidden="1">
      <c r="A598" s="16"/>
      <c r="B598" s="101" t="s">
        <v>328</v>
      </c>
      <c r="C598" s="163">
        <v>105016</v>
      </c>
      <c r="D598" s="98"/>
      <c r="E598" s="98"/>
      <c r="F598" s="98"/>
      <c r="G598" s="98"/>
      <c r="H598" s="98"/>
      <c r="I598" s="98"/>
      <c r="J598" s="98"/>
      <c r="K598" s="98"/>
      <c r="L598" s="98"/>
    </row>
    <row r="599" spans="1:12" s="99" customFormat="1" hidden="1">
      <c r="A599" s="16"/>
      <c r="B599" s="101" t="s">
        <v>329</v>
      </c>
      <c r="C599" s="178" t="s">
        <v>61</v>
      </c>
      <c r="D599" s="98"/>
      <c r="E599" s="98"/>
      <c r="F599" s="98"/>
      <c r="G599" s="98"/>
      <c r="H599" s="98"/>
      <c r="I599" s="98"/>
      <c r="J599" s="98"/>
      <c r="K599" s="98"/>
      <c r="L599" s="98"/>
    </row>
    <row r="600" spans="1:12" s="99" customFormat="1" hidden="1">
      <c r="A600" s="16"/>
      <c r="B600" s="101" t="s">
        <v>649</v>
      </c>
      <c r="C600" s="164">
        <v>1015</v>
      </c>
      <c r="D600" s="556" t="s">
        <v>650</v>
      </c>
      <c r="E600" s="557"/>
      <c r="F600" s="557"/>
      <c r="G600" s="557"/>
      <c r="H600" s="557"/>
      <c r="I600" s="557"/>
      <c r="J600" s="557"/>
      <c r="K600" s="557"/>
      <c r="L600" s="558"/>
    </row>
    <row r="601" spans="1:12" s="99" customFormat="1" ht="51" hidden="1">
      <c r="A601" s="16"/>
      <c r="B601" s="101" t="s">
        <v>651</v>
      </c>
      <c r="C601" s="164">
        <v>12001</v>
      </c>
      <c r="D601" s="191" t="s">
        <v>344</v>
      </c>
      <c r="E601" s="191" t="s">
        <v>652</v>
      </c>
      <c r="F601" s="192" t="s">
        <v>345</v>
      </c>
      <c r="G601" s="192" t="s">
        <v>346</v>
      </c>
      <c r="H601" s="192" t="s">
        <v>40</v>
      </c>
      <c r="I601" s="191" t="s">
        <v>653</v>
      </c>
      <c r="J601" s="191" t="s">
        <v>347</v>
      </c>
      <c r="K601" s="191" t="s">
        <v>782</v>
      </c>
      <c r="L601" s="188" t="s">
        <v>655</v>
      </c>
    </row>
    <row r="602" spans="1:12" s="99" customFormat="1" ht="25.5" hidden="1">
      <c r="A602" s="16"/>
      <c r="B602" s="112" t="s">
        <v>656</v>
      </c>
      <c r="C602" s="159" t="s">
        <v>657</v>
      </c>
      <c r="D602" s="192"/>
      <c r="E602" s="192"/>
      <c r="F602" s="192"/>
      <c r="G602" s="192"/>
      <c r="H602" s="192"/>
      <c r="I602" s="192"/>
      <c r="J602" s="192"/>
      <c r="K602" s="192"/>
      <c r="L602" s="189"/>
    </row>
    <row r="603" spans="1:12" s="99" customFormat="1" ht="102" hidden="1">
      <c r="A603" s="16"/>
      <c r="B603" s="112" t="s">
        <v>658</v>
      </c>
      <c r="C603" s="159" t="s">
        <v>659</v>
      </c>
      <c r="D603" s="192"/>
      <c r="E603" s="192"/>
      <c r="F603" s="192"/>
      <c r="G603" s="192"/>
      <c r="H603" s="192"/>
      <c r="I603" s="192"/>
      <c r="J603" s="192"/>
      <c r="K603" s="192"/>
      <c r="L603" s="189"/>
    </row>
    <row r="604" spans="1:12" s="99" customFormat="1" hidden="1">
      <c r="A604" s="16"/>
      <c r="B604" s="112" t="s">
        <v>660</v>
      </c>
      <c r="C604" s="159" t="s">
        <v>661</v>
      </c>
      <c r="D604" s="192"/>
      <c r="E604" s="192"/>
      <c r="F604" s="192"/>
      <c r="G604" s="192"/>
      <c r="H604" s="192"/>
      <c r="I604" s="192"/>
      <c r="J604" s="192"/>
      <c r="K604" s="192"/>
      <c r="L604" s="189"/>
    </row>
    <row r="605" spans="1:12" s="99" customFormat="1" ht="38.25" hidden="1">
      <c r="A605" s="16"/>
      <c r="B605" s="159" t="s">
        <v>662</v>
      </c>
      <c r="C605" s="179" t="s">
        <v>670</v>
      </c>
      <c r="D605" s="192"/>
      <c r="E605" s="192"/>
      <c r="F605" s="192"/>
      <c r="G605" s="192"/>
      <c r="H605" s="192"/>
      <c r="I605" s="192"/>
      <c r="J605" s="192"/>
      <c r="K605" s="192"/>
      <c r="L605" s="189"/>
    </row>
    <row r="606" spans="1:12" s="99" customFormat="1" hidden="1">
      <c r="A606" s="16"/>
      <c r="B606" s="165"/>
      <c r="C606" s="166" t="s">
        <v>664</v>
      </c>
      <c r="D606" s="193"/>
      <c r="E606" s="193"/>
      <c r="F606" s="192"/>
      <c r="G606" s="192"/>
      <c r="H606" s="192"/>
      <c r="I606" s="193"/>
      <c r="J606" s="193"/>
      <c r="K606" s="193"/>
      <c r="L606" s="190"/>
    </row>
    <row r="607" spans="1:12" s="99" customFormat="1" hidden="1">
      <c r="A607" s="16"/>
      <c r="B607" s="554" t="s">
        <v>665</v>
      </c>
      <c r="C607" s="555"/>
      <c r="D607" s="167">
        <v>112</v>
      </c>
      <c r="E607" s="167">
        <v>148</v>
      </c>
      <c r="F607" s="167">
        <v>148</v>
      </c>
      <c r="G607" s="167">
        <v>148</v>
      </c>
      <c r="H607" s="167">
        <v>148</v>
      </c>
      <c r="I607" s="167">
        <v>148</v>
      </c>
      <c r="J607" s="167">
        <v>148</v>
      </c>
      <c r="K607" s="167">
        <v>148</v>
      </c>
      <c r="L607" s="168"/>
    </row>
    <row r="608" spans="1:12" s="185" customFormat="1" hidden="1">
      <c r="A608" s="180"/>
      <c r="B608" s="181" t="s">
        <v>667</v>
      </c>
      <c r="C608" s="182"/>
      <c r="D608" s="183">
        <v>8045.68</v>
      </c>
      <c r="E608" s="183">
        <v>10656</v>
      </c>
      <c r="F608" s="183">
        <v>1776</v>
      </c>
      <c r="G608" s="183">
        <v>4440</v>
      </c>
      <c r="H608" s="183">
        <v>7104</v>
      </c>
      <c r="I608" s="183">
        <v>10656</v>
      </c>
      <c r="J608" s="183">
        <v>10656</v>
      </c>
      <c r="K608" s="183">
        <v>10656</v>
      </c>
      <c r="L608" s="184"/>
    </row>
    <row r="609" spans="1:12" s="99" customFormat="1" hidden="1">
      <c r="A609" s="16"/>
      <c r="B609" s="175"/>
      <c r="C609" s="175"/>
      <c r="D609" s="186"/>
      <c r="E609" s="187"/>
      <c r="F609" s="187"/>
      <c r="G609" s="187"/>
      <c r="H609" s="187"/>
      <c r="I609" s="187"/>
      <c r="J609" s="187"/>
      <c r="K609" s="187"/>
      <c r="L609" s="161"/>
    </row>
    <row r="610" spans="1:12" s="99" customFormat="1" hidden="1">
      <c r="A610" s="16"/>
      <c r="B610" s="101" t="s">
        <v>327</v>
      </c>
      <c r="C610" s="159" t="s">
        <v>647</v>
      </c>
      <c r="D610" s="98"/>
      <c r="E610" s="98"/>
      <c r="F610" s="98"/>
      <c r="G610" s="98"/>
      <c r="H610" s="98"/>
      <c r="I610" s="98"/>
      <c r="J610" s="98"/>
      <c r="K610" s="98"/>
      <c r="L610" s="98"/>
    </row>
    <row r="611" spans="1:12" s="99" customFormat="1" ht="25.5" hidden="1">
      <c r="A611" s="16"/>
      <c r="B611" s="101" t="s">
        <v>328</v>
      </c>
      <c r="C611" s="163">
        <v>105017</v>
      </c>
      <c r="D611" s="98"/>
      <c r="E611" s="98"/>
      <c r="F611" s="98"/>
      <c r="G611" s="98"/>
      <c r="H611" s="98"/>
      <c r="I611" s="98"/>
      <c r="J611" s="98"/>
      <c r="K611" s="98"/>
      <c r="L611" s="98"/>
    </row>
    <row r="612" spans="1:12" s="99" customFormat="1" hidden="1">
      <c r="A612" s="16"/>
      <c r="B612" s="101" t="s">
        <v>329</v>
      </c>
      <c r="C612" s="178" t="s">
        <v>62</v>
      </c>
      <c r="D612" s="98"/>
      <c r="E612" s="98"/>
      <c r="F612" s="98"/>
      <c r="G612" s="98"/>
      <c r="H612" s="98"/>
      <c r="I612" s="98"/>
      <c r="J612" s="98"/>
      <c r="K612" s="98"/>
      <c r="L612" s="98"/>
    </row>
    <row r="613" spans="1:12" s="99" customFormat="1" hidden="1">
      <c r="A613" s="16"/>
      <c r="B613" s="101" t="s">
        <v>649</v>
      </c>
      <c r="C613" s="164">
        <v>1015</v>
      </c>
      <c r="D613" s="556" t="s">
        <v>650</v>
      </c>
      <c r="E613" s="557"/>
      <c r="F613" s="557"/>
      <c r="G613" s="557"/>
      <c r="H613" s="557"/>
      <c r="I613" s="557"/>
      <c r="J613" s="557"/>
      <c r="K613" s="557"/>
      <c r="L613" s="558"/>
    </row>
    <row r="614" spans="1:12" s="99" customFormat="1" ht="51" hidden="1">
      <c r="A614" s="16"/>
      <c r="B614" s="101" t="s">
        <v>651</v>
      </c>
      <c r="C614" s="164">
        <v>12001</v>
      </c>
      <c r="D614" s="191" t="s">
        <v>344</v>
      </c>
      <c r="E614" s="191" t="s">
        <v>652</v>
      </c>
      <c r="F614" s="192" t="s">
        <v>345</v>
      </c>
      <c r="G614" s="192" t="s">
        <v>346</v>
      </c>
      <c r="H614" s="192" t="s">
        <v>40</v>
      </c>
      <c r="I614" s="191" t="s">
        <v>653</v>
      </c>
      <c r="J614" s="191" t="s">
        <v>347</v>
      </c>
      <c r="K614" s="191" t="s">
        <v>782</v>
      </c>
      <c r="L614" s="188" t="s">
        <v>655</v>
      </c>
    </row>
    <row r="615" spans="1:12" s="99" customFormat="1" ht="25.5" hidden="1">
      <c r="A615" s="16"/>
      <c r="B615" s="112" t="s">
        <v>656</v>
      </c>
      <c r="C615" s="159" t="s">
        <v>657</v>
      </c>
      <c r="D615" s="192"/>
      <c r="E615" s="192"/>
      <c r="F615" s="192"/>
      <c r="G615" s="192"/>
      <c r="H615" s="192"/>
      <c r="I615" s="192"/>
      <c r="J615" s="192"/>
      <c r="K615" s="192"/>
      <c r="L615" s="189"/>
    </row>
    <row r="616" spans="1:12" s="99" customFormat="1" ht="102" hidden="1">
      <c r="A616" s="16"/>
      <c r="B616" s="112" t="s">
        <v>658</v>
      </c>
      <c r="C616" s="159" t="s">
        <v>659</v>
      </c>
      <c r="D616" s="192"/>
      <c r="E616" s="192"/>
      <c r="F616" s="192"/>
      <c r="G616" s="192"/>
      <c r="H616" s="192"/>
      <c r="I616" s="192"/>
      <c r="J616" s="192"/>
      <c r="K616" s="192"/>
      <c r="L616" s="189"/>
    </row>
    <row r="617" spans="1:12" s="99" customFormat="1" hidden="1">
      <c r="A617" s="16"/>
      <c r="B617" s="112" t="s">
        <v>660</v>
      </c>
      <c r="C617" s="159" t="s">
        <v>661</v>
      </c>
      <c r="D617" s="192"/>
      <c r="E617" s="192"/>
      <c r="F617" s="192"/>
      <c r="G617" s="192"/>
      <c r="H617" s="192"/>
      <c r="I617" s="192"/>
      <c r="J617" s="192"/>
      <c r="K617" s="192"/>
      <c r="L617" s="189"/>
    </row>
    <row r="618" spans="1:12" s="99" customFormat="1" ht="38.25" hidden="1">
      <c r="A618" s="16"/>
      <c r="B618" s="159" t="s">
        <v>662</v>
      </c>
      <c r="C618" s="179" t="s">
        <v>670</v>
      </c>
      <c r="D618" s="192"/>
      <c r="E618" s="192"/>
      <c r="F618" s="192"/>
      <c r="G618" s="192"/>
      <c r="H618" s="192"/>
      <c r="I618" s="192"/>
      <c r="J618" s="192"/>
      <c r="K618" s="192"/>
      <c r="L618" s="189"/>
    </row>
    <row r="619" spans="1:12" s="99" customFormat="1" hidden="1">
      <c r="A619" s="16"/>
      <c r="B619" s="165"/>
      <c r="C619" s="166" t="s">
        <v>664</v>
      </c>
      <c r="D619" s="193"/>
      <c r="E619" s="193"/>
      <c r="F619" s="192"/>
      <c r="G619" s="192"/>
      <c r="H619" s="192"/>
      <c r="I619" s="193"/>
      <c r="J619" s="193"/>
      <c r="K619" s="193"/>
      <c r="L619" s="190"/>
    </row>
    <row r="620" spans="1:12" s="99" customFormat="1" hidden="1">
      <c r="A620" s="16"/>
      <c r="B620" s="554" t="s">
        <v>665</v>
      </c>
      <c r="C620" s="555"/>
      <c r="D620" s="167">
        <v>68</v>
      </c>
      <c r="E620" s="167">
        <v>95</v>
      </c>
      <c r="F620" s="167">
        <v>95</v>
      </c>
      <c r="G620" s="167">
        <v>95</v>
      </c>
      <c r="H620" s="167">
        <v>95</v>
      </c>
      <c r="I620" s="167">
        <v>95</v>
      </c>
      <c r="J620" s="167">
        <v>95</v>
      </c>
      <c r="K620" s="167">
        <v>95</v>
      </c>
      <c r="L620" s="168"/>
    </row>
    <row r="621" spans="1:12" s="185" customFormat="1" hidden="1">
      <c r="A621" s="180"/>
      <c r="B621" s="181" t="s">
        <v>667</v>
      </c>
      <c r="C621" s="182"/>
      <c r="D621" s="183">
        <v>4575.6000000000004</v>
      </c>
      <c r="E621" s="183">
        <v>6042</v>
      </c>
      <c r="F621" s="183">
        <v>1140</v>
      </c>
      <c r="G621" s="183">
        <v>2850</v>
      </c>
      <c r="H621" s="183">
        <v>4560</v>
      </c>
      <c r="I621" s="183">
        <v>6840</v>
      </c>
      <c r="J621" s="183">
        <v>6840</v>
      </c>
      <c r="K621" s="183">
        <v>6840</v>
      </c>
      <c r="L621" s="184"/>
    </row>
    <row r="622" spans="1:12" s="99" customFormat="1" hidden="1">
      <c r="A622" s="16"/>
      <c r="B622" s="175"/>
      <c r="C622" s="175"/>
      <c r="D622" s="202"/>
      <c r="E622" s="202"/>
      <c r="F622" s="202"/>
      <c r="G622" s="202"/>
      <c r="H622" s="202"/>
      <c r="I622" s="202"/>
      <c r="J622" s="202"/>
      <c r="K622" s="202"/>
      <c r="L622" s="177"/>
    </row>
    <row r="623" spans="1:12" s="99" customFormat="1" hidden="1">
      <c r="A623" s="16"/>
      <c r="B623" s="101" t="s">
        <v>327</v>
      </c>
      <c r="C623" s="159" t="s">
        <v>647</v>
      </c>
      <c r="D623" s="98"/>
      <c r="E623" s="98"/>
      <c r="F623" s="98"/>
      <c r="G623" s="98"/>
      <c r="H623" s="98"/>
      <c r="I623" s="98"/>
      <c r="J623" s="98"/>
      <c r="K623" s="98"/>
      <c r="L623" s="98"/>
    </row>
    <row r="624" spans="1:12" s="99" customFormat="1" ht="25.5" hidden="1">
      <c r="A624" s="16"/>
      <c r="B624" s="101" t="s">
        <v>328</v>
      </c>
      <c r="C624" s="163">
        <v>105020</v>
      </c>
      <c r="D624" s="98"/>
      <c r="E624" s="98"/>
      <c r="F624" s="98"/>
      <c r="G624" s="98"/>
      <c r="H624" s="98"/>
      <c r="I624" s="98"/>
      <c r="J624" s="98"/>
      <c r="K624" s="98"/>
      <c r="L624" s="98"/>
    </row>
    <row r="625" spans="1:12" s="99" customFormat="1" hidden="1">
      <c r="A625" s="16"/>
      <c r="B625" s="101" t="s">
        <v>329</v>
      </c>
      <c r="C625" s="178" t="s">
        <v>63</v>
      </c>
      <c r="D625" s="98"/>
      <c r="E625" s="98"/>
      <c r="F625" s="98"/>
      <c r="G625" s="98"/>
      <c r="H625" s="98"/>
      <c r="I625" s="98"/>
      <c r="J625" s="98"/>
      <c r="K625" s="98"/>
      <c r="L625" s="98"/>
    </row>
    <row r="626" spans="1:12" s="99" customFormat="1" hidden="1">
      <c r="A626" s="16"/>
      <c r="B626" s="101" t="s">
        <v>649</v>
      </c>
      <c r="C626" s="164">
        <v>1015</v>
      </c>
      <c r="D626" s="556" t="s">
        <v>650</v>
      </c>
      <c r="E626" s="557"/>
      <c r="F626" s="557"/>
      <c r="G626" s="557"/>
      <c r="H626" s="557"/>
      <c r="I626" s="557"/>
      <c r="J626" s="557"/>
      <c r="K626" s="557"/>
      <c r="L626" s="558"/>
    </row>
    <row r="627" spans="1:12" s="99" customFormat="1" ht="51" hidden="1">
      <c r="A627" s="16"/>
      <c r="B627" s="101" t="s">
        <v>651</v>
      </c>
      <c r="C627" s="164">
        <v>12001</v>
      </c>
      <c r="D627" s="191" t="s">
        <v>344</v>
      </c>
      <c r="E627" s="191" t="s">
        <v>652</v>
      </c>
      <c r="F627" s="192" t="s">
        <v>345</v>
      </c>
      <c r="G627" s="192" t="s">
        <v>346</v>
      </c>
      <c r="H627" s="192" t="s">
        <v>40</v>
      </c>
      <c r="I627" s="191" t="s">
        <v>653</v>
      </c>
      <c r="J627" s="191" t="s">
        <v>347</v>
      </c>
      <c r="K627" s="191" t="s">
        <v>654</v>
      </c>
      <c r="L627" s="188" t="s">
        <v>655</v>
      </c>
    </row>
    <row r="628" spans="1:12" s="99" customFormat="1" ht="25.5" hidden="1">
      <c r="A628" s="16"/>
      <c r="B628" s="112" t="s">
        <v>656</v>
      </c>
      <c r="C628" s="159" t="s">
        <v>657</v>
      </c>
      <c r="D628" s="192"/>
      <c r="E628" s="192"/>
      <c r="F628" s="192"/>
      <c r="G628" s="192"/>
      <c r="H628" s="192"/>
      <c r="I628" s="192"/>
      <c r="J628" s="192"/>
      <c r="K628" s="192"/>
      <c r="L628" s="189"/>
    </row>
    <row r="629" spans="1:12" s="99" customFormat="1" ht="102" hidden="1">
      <c r="A629" s="16"/>
      <c r="B629" s="112" t="s">
        <v>658</v>
      </c>
      <c r="C629" s="159" t="s">
        <v>659</v>
      </c>
      <c r="D629" s="192"/>
      <c r="E629" s="192"/>
      <c r="F629" s="192"/>
      <c r="G629" s="192"/>
      <c r="H629" s="192"/>
      <c r="I629" s="192"/>
      <c r="J629" s="192"/>
      <c r="K629" s="192"/>
      <c r="L629" s="189"/>
    </row>
    <row r="630" spans="1:12" s="99" customFormat="1" hidden="1">
      <c r="A630" s="16"/>
      <c r="B630" s="112" t="s">
        <v>660</v>
      </c>
      <c r="C630" s="159" t="s">
        <v>661</v>
      </c>
      <c r="D630" s="192"/>
      <c r="E630" s="192"/>
      <c r="F630" s="192"/>
      <c r="G630" s="192"/>
      <c r="H630" s="192"/>
      <c r="I630" s="192"/>
      <c r="J630" s="192"/>
      <c r="K630" s="192"/>
      <c r="L630" s="189"/>
    </row>
    <row r="631" spans="1:12" s="99" customFormat="1" ht="38.25" hidden="1">
      <c r="A631" s="16"/>
      <c r="B631" s="159" t="s">
        <v>662</v>
      </c>
      <c r="C631" s="179" t="s">
        <v>670</v>
      </c>
      <c r="D631" s="192"/>
      <c r="E631" s="192"/>
      <c r="F631" s="192"/>
      <c r="G631" s="192"/>
      <c r="H631" s="192"/>
      <c r="I631" s="192"/>
      <c r="J631" s="192"/>
      <c r="K631" s="192"/>
      <c r="L631" s="189"/>
    </row>
    <row r="632" spans="1:12" s="99" customFormat="1" hidden="1">
      <c r="A632" s="16"/>
      <c r="B632" s="165"/>
      <c r="C632" s="166" t="s">
        <v>664</v>
      </c>
      <c r="D632" s="193"/>
      <c r="E632" s="193"/>
      <c r="F632" s="192"/>
      <c r="G632" s="192"/>
      <c r="H632" s="192"/>
      <c r="I632" s="193"/>
      <c r="J632" s="193"/>
      <c r="K632" s="193"/>
      <c r="L632" s="190"/>
    </row>
    <row r="633" spans="1:12" s="99" customFormat="1" hidden="1">
      <c r="A633" s="16"/>
      <c r="B633" s="554" t="s">
        <v>665</v>
      </c>
      <c r="C633" s="555"/>
      <c r="D633" s="167">
        <v>24</v>
      </c>
      <c r="E633" s="167">
        <v>39</v>
      </c>
      <c r="F633" s="167">
        <v>39</v>
      </c>
      <c r="G633" s="167">
        <v>39</v>
      </c>
      <c r="H633" s="167">
        <v>39</v>
      </c>
      <c r="I633" s="167">
        <v>39</v>
      </c>
      <c r="J633" s="167">
        <v>39</v>
      </c>
      <c r="K633" s="167">
        <v>39</v>
      </c>
      <c r="L633" s="168"/>
    </row>
    <row r="634" spans="1:12" s="185" customFormat="1" hidden="1">
      <c r="A634" s="180"/>
      <c r="B634" s="181" t="s">
        <v>667</v>
      </c>
      <c r="C634" s="182"/>
      <c r="D634" s="183">
        <v>1590</v>
      </c>
      <c r="E634" s="183">
        <v>2628</v>
      </c>
      <c r="F634" s="183">
        <v>468</v>
      </c>
      <c r="G634" s="183">
        <v>1170</v>
      </c>
      <c r="H634" s="183">
        <v>1872</v>
      </c>
      <c r="I634" s="183">
        <v>2808</v>
      </c>
      <c r="J634" s="183">
        <v>2808</v>
      </c>
      <c r="K634" s="183">
        <v>2808</v>
      </c>
      <c r="L634" s="184"/>
    </row>
    <row r="635" spans="1:12" s="99" customFormat="1" hidden="1">
      <c r="A635" s="16"/>
      <c r="B635" s="175"/>
      <c r="C635" s="175"/>
      <c r="D635" s="202"/>
      <c r="E635" s="202"/>
      <c r="F635" s="202"/>
      <c r="G635" s="202"/>
      <c r="H635" s="202"/>
      <c r="I635" s="202"/>
      <c r="J635" s="202"/>
      <c r="K635" s="202"/>
      <c r="L635" s="177"/>
    </row>
    <row r="636" spans="1:12" s="99" customFormat="1" hidden="1">
      <c r="A636" s="16"/>
      <c r="B636" s="101" t="s">
        <v>327</v>
      </c>
      <c r="C636" s="159" t="s">
        <v>647</v>
      </c>
      <c r="D636" s="98"/>
      <c r="E636" s="98"/>
      <c r="F636" s="98"/>
      <c r="G636" s="98"/>
      <c r="H636" s="98"/>
      <c r="I636" s="98"/>
      <c r="J636" s="98"/>
      <c r="K636" s="98"/>
      <c r="L636" s="98"/>
    </row>
    <row r="637" spans="1:12" s="99" customFormat="1" ht="25.5" hidden="1">
      <c r="A637" s="16"/>
      <c r="B637" s="101" t="s">
        <v>328</v>
      </c>
      <c r="C637" s="164">
        <v>105021</v>
      </c>
      <c r="D637" s="98"/>
      <c r="E637" s="98"/>
      <c r="F637" s="98"/>
      <c r="G637" s="98"/>
      <c r="H637" s="98"/>
      <c r="I637" s="98"/>
      <c r="J637" s="98"/>
      <c r="K637" s="98"/>
      <c r="L637" s="98"/>
    </row>
    <row r="638" spans="1:12" s="99" customFormat="1" hidden="1">
      <c r="A638" s="16"/>
      <c r="B638" s="101" t="s">
        <v>329</v>
      </c>
      <c r="C638" s="178" t="s">
        <v>64</v>
      </c>
      <c r="D638" s="98"/>
      <c r="E638" s="98"/>
      <c r="F638" s="98"/>
      <c r="G638" s="98"/>
      <c r="H638" s="98"/>
      <c r="I638" s="98"/>
      <c r="J638" s="98"/>
      <c r="K638" s="98"/>
      <c r="L638" s="98"/>
    </row>
    <row r="639" spans="1:12" s="99" customFormat="1" hidden="1">
      <c r="A639" s="16"/>
      <c r="B639" s="101" t="s">
        <v>649</v>
      </c>
      <c r="C639" s="164">
        <v>1015</v>
      </c>
      <c r="D639" s="556" t="s">
        <v>650</v>
      </c>
      <c r="E639" s="557"/>
      <c r="F639" s="557"/>
      <c r="G639" s="557"/>
      <c r="H639" s="557"/>
      <c r="I639" s="557"/>
      <c r="J639" s="557"/>
      <c r="K639" s="557"/>
      <c r="L639" s="558"/>
    </row>
    <row r="640" spans="1:12" s="99" customFormat="1" ht="51" hidden="1">
      <c r="A640" s="16"/>
      <c r="B640" s="101" t="s">
        <v>651</v>
      </c>
      <c r="C640" s="164">
        <v>12001</v>
      </c>
      <c r="D640" s="191" t="s">
        <v>344</v>
      </c>
      <c r="E640" s="191" t="s">
        <v>652</v>
      </c>
      <c r="F640" s="192" t="s">
        <v>345</v>
      </c>
      <c r="G640" s="192" t="s">
        <v>346</v>
      </c>
      <c r="H640" s="192" t="s">
        <v>40</v>
      </c>
      <c r="I640" s="191" t="s">
        <v>653</v>
      </c>
      <c r="J640" s="191" t="s">
        <v>347</v>
      </c>
      <c r="K640" s="191" t="s">
        <v>782</v>
      </c>
      <c r="L640" s="188" t="s">
        <v>655</v>
      </c>
    </row>
    <row r="641" spans="1:12" s="99" customFormat="1" ht="25.5" hidden="1">
      <c r="A641" s="16"/>
      <c r="B641" s="112" t="s">
        <v>656</v>
      </c>
      <c r="C641" s="159" t="s">
        <v>657</v>
      </c>
      <c r="D641" s="192"/>
      <c r="E641" s="192"/>
      <c r="F641" s="192"/>
      <c r="G641" s="192"/>
      <c r="H641" s="192"/>
      <c r="I641" s="192"/>
      <c r="J641" s="192"/>
      <c r="K641" s="192"/>
      <c r="L641" s="189"/>
    </row>
    <row r="642" spans="1:12" s="99" customFormat="1" ht="102" hidden="1">
      <c r="A642" s="16"/>
      <c r="B642" s="112" t="s">
        <v>658</v>
      </c>
      <c r="C642" s="159" t="s">
        <v>659</v>
      </c>
      <c r="D642" s="192"/>
      <c r="E642" s="192"/>
      <c r="F642" s="192"/>
      <c r="G642" s="192"/>
      <c r="H642" s="192"/>
      <c r="I642" s="192"/>
      <c r="J642" s="192"/>
      <c r="K642" s="192"/>
      <c r="L642" s="189"/>
    </row>
    <row r="643" spans="1:12" s="99" customFormat="1" hidden="1">
      <c r="A643" s="16"/>
      <c r="B643" s="112" t="s">
        <v>660</v>
      </c>
      <c r="C643" s="159" t="s">
        <v>661</v>
      </c>
      <c r="D643" s="192"/>
      <c r="E643" s="192"/>
      <c r="F643" s="192"/>
      <c r="G643" s="192"/>
      <c r="H643" s="192"/>
      <c r="I643" s="192"/>
      <c r="J643" s="192"/>
      <c r="K643" s="192"/>
      <c r="L643" s="189"/>
    </row>
    <row r="644" spans="1:12" s="99" customFormat="1" ht="38.25" hidden="1">
      <c r="A644" s="16"/>
      <c r="B644" s="159" t="s">
        <v>662</v>
      </c>
      <c r="C644" s="179" t="s">
        <v>670</v>
      </c>
      <c r="D644" s="192"/>
      <c r="E644" s="192"/>
      <c r="F644" s="192"/>
      <c r="G644" s="192"/>
      <c r="H644" s="192"/>
      <c r="I644" s="192"/>
      <c r="J644" s="192"/>
      <c r="K644" s="192"/>
      <c r="L644" s="189"/>
    </row>
    <row r="645" spans="1:12" s="99" customFormat="1" hidden="1">
      <c r="A645" s="16"/>
      <c r="B645" s="165"/>
      <c r="C645" s="166" t="s">
        <v>664</v>
      </c>
      <c r="D645" s="193"/>
      <c r="E645" s="193"/>
      <c r="F645" s="192"/>
      <c r="G645" s="192"/>
      <c r="H645" s="192"/>
      <c r="I645" s="193"/>
      <c r="J645" s="193"/>
      <c r="K645" s="193"/>
      <c r="L645" s="190"/>
    </row>
    <row r="646" spans="1:12" s="99" customFormat="1" hidden="1">
      <c r="A646" s="16"/>
      <c r="B646" s="554" t="s">
        <v>665</v>
      </c>
      <c r="C646" s="555"/>
      <c r="D646" s="167">
        <v>855</v>
      </c>
      <c r="E646" s="167">
        <v>1000</v>
      </c>
      <c r="F646" s="167">
        <v>920</v>
      </c>
      <c r="G646" s="167">
        <v>960</v>
      </c>
      <c r="H646" s="167">
        <v>970</v>
      </c>
      <c r="I646" s="167">
        <v>1000</v>
      </c>
      <c r="J646" s="167">
        <v>1000</v>
      </c>
      <c r="K646" s="167">
        <v>1000</v>
      </c>
      <c r="L646" s="168"/>
    </row>
    <row r="647" spans="1:12" s="185" customFormat="1" hidden="1">
      <c r="A647" s="180"/>
      <c r="B647" s="181" t="s">
        <v>667</v>
      </c>
      <c r="C647" s="182"/>
      <c r="D647" s="183">
        <v>61578</v>
      </c>
      <c r="E647" s="183">
        <v>68940</v>
      </c>
      <c r="F647" s="183">
        <v>11040</v>
      </c>
      <c r="G647" s="183">
        <v>28320</v>
      </c>
      <c r="H647" s="183">
        <v>45780</v>
      </c>
      <c r="I647" s="183">
        <v>69780</v>
      </c>
      <c r="J647" s="183">
        <v>72000</v>
      </c>
      <c r="K647" s="183">
        <v>72000</v>
      </c>
      <c r="L647" s="184"/>
    </row>
    <row r="648" spans="1:12" s="99" customFormat="1" hidden="1">
      <c r="A648" s="16"/>
      <c r="B648" s="175"/>
      <c r="C648" s="175"/>
      <c r="D648" s="202"/>
      <c r="E648" s="202"/>
      <c r="F648" s="202"/>
      <c r="G648" s="202"/>
      <c r="H648" s="202"/>
      <c r="I648" s="202"/>
      <c r="J648" s="202"/>
      <c r="K648" s="202"/>
      <c r="L648" s="177"/>
    </row>
    <row r="649" spans="1:12" s="99" customFormat="1" hidden="1">
      <c r="A649" s="16"/>
      <c r="B649" s="101" t="s">
        <v>327</v>
      </c>
      <c r="C649" s="163" t="s">
        <v>647</v>
      </c>
      <c r="D649" s="98"/>
      <c r="E649" s="98"/>
      <c r="F649" s="98"/>
      <c r="G649" s="98"/>
      <c r="H649" s="98"/>
      <c r="I649" s="98"/>
      <c r="J649" s="98"/>
      <c r="K649" s="98"/>
      <c r="L649" s="98"/>
    </row>
    <row r="650" spans="1:12" s="99" customFormat="1" ht="25.5" hidden="1">
      <c r="A650" s="16"/>
      <c r="B650" s="101" t="s">
        <v>328</v>
      </c>
      <c r="C650" s="163">
        <v>105033</v>
      </c>
      <c r="D650" s="98"/>
      <c r="E650" s="98"/>
      <c r="F650" s="98"/>
      <c r="G650" s="98"/>
      <c r="H650" s="98"/>
      <c r="I650" s="98"/>
      <c r="J650" s="98"/>
      <c r="K650" s="98"/>
      <c r="L650" s="98"/>
    </row>
    <row r="651" spans="1:12" s="99" customFormat="1" hidden="1">
      <c r="A651" s="16"/>
      <c r="B651" s="101" t="s">
        <v>329</v>
      </c>
      <c r="C651" s="178" t="s">
        <v>65</v>
      </c>
      <c r="D651" s="98"/>
      <c r="E651" s="98"/>
      <c r="F651" s="98"/>
      <c r="G651" s="98"/>
      <c r="H651" s="98"/>
      <c r="I651" s="98"/>
      <c r="J651" s="98"/>
      <c r="K651" s="98"/>
      <c r="L651" s="98"/>
    </row>
    <row r="652" spans="1:12" s="99" customFormat="1" hidden="1">
      <c r="A652" s="16"/>
      <c r="B652" s="101" t="s">
        <v>649</v>
      </c>
      <c r="C652" s="164">
        <v>1015</v>
      </c>
      <c r="D652" s="556" t="s">
        <v>650</v>
      </c>
      <c r="E652" s="557"/>
      <c r="F652" s="557"/>
      <c r="G652" s="557"/>
      <c r="H652" s="557"/>
      <c r="I652" s="557"/>
      <c r="J652" s="557"/>
      <c r="K652" s="557"/>
      <c r="L652" s="558"/>
    </row>
    <row r="653" spans="1:12" s="99" customFormat="1" ht="51" hidden="1">
      <c r="A653" s="16"/>
      <c r="B653" s="101" t="s">
        <v>651</v>
      </c>
      <c r="C653" s="164">
        <v>12001</v>
      </c>
      <c r="D653" s="191" t="s">
        <v>344</v>
      </c>
      <c r="E653" s="191" t="s">
        <v>652</v>
      </c>
      <c r="F653" s="192" t="s">
        <v>345</v>
      </c>
      <c r="G653" s="192" t="s">
        <v>346</v>
      </c>
      <c r="H653" s="192" t="s">
        <v>40</v>
      </c>
      <c r="I653" s="191" t="s">
        <v>653</v>
      </c>
      <c r="J653" s="191" t="s">
        <v>347</v>
      </c>
      <c r="K653" s="191" t="s">
        <v>654</v>
      </c>
      <c r="L653" s="188" t="s">
        <v>655</v>
      </c>
    </row>
    <row r="654" spans="1:12" s="99" customFormat="1" ht="25.5" hidden="1">
      <c r="A654" s="16"/>
      <c r="B654" s="112" t="s">
        <v>656</v>
      </c>
      <c r="C654" s="159" t="s">
        <v>657</v>
      </c>
      <c r="D654" s="192"/>
      <c r="E654" s="192"/>
      <c r="F654" s="192"/>
      <c r="G654" s="192"/>
      <c r="H654" s="192"/>
      <c r="I654" s="192"/>
      <c r="J654" s="192"/>
      <c r="K654" s="192"/>
      <c r="L654" s="189"/>
    </row>
    <row r="655" spans="1:12" s="99" customFormat="1" ht="102" hidden="1">
      <c r="A655" s="16"/>
      <c r="B655" s="112" t="s">
        <v>658</v>
      </c>
      <c r="C655" s="159" t="s">
        <v>659</v>
      </c>
      <c r="D655" s="192"/>
      <c r="E655" s="192"/>
      <c r="F655" s="192"/>
      <c r="G655" s="192"/>
      <c r="H655" s="192"/>
      <c r="I655" s="192"/>
      <c r="J655" s="192"/>
      <c r="K655" s="192"/>
      <c r="L655" s="189"/>
    </row>
    <row r="656" spans="1:12" s="99" customFormat="1" hidden="1">
      <c r="A656" s="16"/>
      <c r="B656" s="112" t="s">
        <v>660</v>
      </c>
      <c r="C656" s="159" t="s">
        <v>661</v>
      </c>
      <c r="D656" s="192"/>
      <c r="E656" s="192"/>
      <c r="F656" s="192"/>
      <c r="G656" s="192"/>
      <c r="H656" s="192"/>
      <c r="I656" s="192"/>
      <c r="J656" s="192"/>
      <c r="K656" s="192"/>
      <c r="L656" s="189"/>
    </row>
    <row r="657" spans="1:12" s="99" customFormat="1" ht="38.25" hidden="1">
      <c r="A657" s="16"/>
      <c r="B657" s="159" t="s">
        <v>662</v>
      </c>
      <c r="C657" s="179" t="s">
        <v>670</v>
      </c>
      <c r="D657" s="192"/>
      <c r="E657" s="192"/>
      <c r="F657" s="192"/>
      <c r="G657" s="192"/>
      <c r="H657" s="192"/>
      <c r="I657" s="192"/>
      <c r="J657" s="192"/>
      <c r="K657" s="192"/>
      <c r="L657" s="189"/>
    </row>
    <row r="658" spans="1:12" s="99" customFormat="1" hidden="1">
      <c r="A658" s="16"/>
      <c r="B658" s="165"/>
      <c r="C658" s="166" t="s">
        <v>664</v>
      </c>
      <c r="D658" s="193"/>
      <c r="E658" s="193"/>
      <c r="F658" s="192"/>
      <c r="G658" s="192"/>
      <c r="H658" s="192"/>
      <c r="I658" s="193"/>
      <c r="J658" s="193"/>
      <c r="K658" s="193"/>
      <c r="L658" s="190"/>
    </row>
    <row r="659" spans="1:12" s="99" customFormat="1" hidden="1">
      <c r="A659" s="16"/>
      <c r="B659" s="554" t="s">
        <v>665</v>
      </c>
      <c r="C659" s="555"/>
      <c r="D659" s="167">
        <v>114</v>
      </c>
      <c r="E659" s="167">
        <v>145</v>
      </c>
      <c r="F659" s="167">
        <v>133</v>
      </c>
      <c r="G659" s="167">
        <v>141</v>
      </c>
      <c r="H659" s="167">
        <v>145</v>
      </c>
      <c r="I659" s="167">
        <v>145</v>
      </c>
      <c r="J659" s="167">
        <v>145</v>
      </c>
      <c r="K659" s="167">
        <v>145</v>
      </c>
      <c r="L659" s="168"/>
    </row>
    <row r="660" spans="1:12" s="185" customFormat="1" hidden="1">
      <c r="A660" s="180"/>
      <c r="B660" s="181" t="s">
        <v>667</v>
      </c>
      <c r="C660" s="182"/>
      <c r="D660" s="183">
        <v>8194.77</v>
      </c>
      <c r="E660" s="183">
        <v>10440</v>
      </c>
      <c r="F660" s="183">
        <v>1596</v>
      </c>
      <c r="G660" s="183">
        <v>4134</v>
      </c>
      <c r="H660" s="183">
        <v>6744</v>
      </c>
      <c r="I660" s="183">
        <v>10224</v>
      </c>
      <c r="J660" s="183">
        <v>10440</v>
      </c>
      <c r="K660" s="183">
        <v>10440</v>
      </c>
      <c r="L660" s="184"/>
    </row>
    <row r="661" spans="1:12" s="99" customFormat="1" hidden="1">
      <c r="A661" s="16"/>
      <c r="B661" s="175"/>
      <c r="C661" s="175"/>
      <c r="D661" s="202"/>
      <c r="E661" s="202"/>
      <c r="F661" s="202"/>
      <c r="G661" s="202"/>
      <c r="H661" s="202"/>
      <c r="I661" s="202"/>
      <c r="J661" s="202"/>
      <c r="K661" s="202"/>
      <c r="L661" s="177"/>
    </row>
    <row r="662" spans="1:12" s="99" customFormat="1" hidden="1">
      <c r="A662" s="16"/>
      <c r="B662" s="101" t="s">
        <v>327</v>
      </c>
      <c r="C662" s="159" t="s">
        <v>647</v>
      </c>
      <c r="D662" s="98"/>
      <c r="E662" s="98"/>
      <c r="F662" s="98"/>
      <c r="G662" s="98"/>
      <c r="H662" s="98"/>
      <c r="I662" s="98"/>
      <c r="J662" s="98"/>
      <c r="K662" s="98"/>
      <c r="L662" s="98"/>
    </row>
    <row r="663" spans="1:12" s="99" customFormat="1" ht="25.5" hidden="1">
      <c r="A663" s="16"/>
      <c r="B663" s="101" t="s">
        <v>328</v>
      </c>
      <c r="C663" s="163">
        <v>105034</v>
      </c>
      <c r="D663" s="98"/>
      <c r="E663" s="98"/>
      <c r="F663" s="98"/>
      <c r="G663" s="98"/>
      <c r="H663" s="98"/>
      <c r="I663" s="98"/>
      <c r="J663" s="98"/>
      <c r="K663" s="98"/>
      <c r="L663" s="98"/>
    </row>
    <row r="664" spans="1:12" s="99" customFormat="1" ht="25.5" hidden="1">
      <c r="A664" s="16"/>
      <c r="B664" s="101" t="s">
        <v>329</v>
      </c>
      <c r="C664" s="178" t="s">
        <v>66</v>
      </c>
      <c r="D664" s="98"/>
      <c r="E664" s="98"/>
      <c r="F664" s="98"/>
      <c r="G664" s="98"/>
      <c r="H664" s="98"/>
      <c r="I664" s="98"/>
      <c r="J664" s="98"/>
      <c r="K664" s="98"/>
      <c r="L664" s="98"/>
    </row>
    <row r="665" spans="1:12" s="99" customFormat="1" hidden="1">
      <c r="A665" s="16"/>
      <c r="B665" s="101" t="s">
        <v>649</v>
      </c>
      <c r="C665" s="164">
        <v>1015</v>
      </c>
      <c r="D665" s="556" t="s">
        <v>650</v>
      </c>
      <c r="E665" s="557"/>
      <c r="F665" s="557"/>
      <c r="G665" s="557"/>
      <c r="H665" s="557"/>
      <c r="I665" s="557"/>
      <c r="J665" s="557"/>
      <c r="K665" s="557"/>
      <c r="L665" s="558"/>
    </row>
    <row r="666" spans="1:12" s="99" customFormat="1" ht="51" hidden="1">
      <c r="A666" s="16"/>
      <c r="B666" s="101" t="s">
        <v>651</v>
      </c>
      <c r="C666" s="164">
        <v>12001</v>
      </c>
      <c r="D666" s="191" t="s">
        <v>344</v>
      </c>
      <c r="E666" s="191" t="s">
        <v>652</v>
      </c>
      <c r="F666" s="192" t="s">
        <v>345</v>
      </c>
      <c r="G666" s="192" t="s">
        <v>346</v>
      </c>
      <c r="H666" s="192" t="s">
        <v>40</v>
      </c>
      <c r="I666" s="191" t="s">
        <v>653</v>
      </c>
      <c r="J666" s="191" t="s">
        <v>347</v>
      </c>
      <c r="K666" s="191" t="s">
        <v>782</v>
      </c>
      <c r="L666" s="188" t="s">
        <v>655</v>
      </c>
    </row>
    <row r="667" spans="1:12" s="99" customFormat="1" ht="25.5" hidden="1">
      <c r="A667" s="16"/>
      <c r="B667" s="112" t="s">
        <v>656</v>
      </c>
      <c r="C667" s="159" t="s">
        <v>657</v>
      </c>
      <c r="D667" s="192"/>
      <c r="E667" s="192"/>
      <c r="F667" s="192"/>
      <c r="G667" s="192"/>
      <c r="H667" s="192"/>
      <c r="I667" s="192"/>
      <c r="J667" s="192"/>
      <c r="K667" s="192"/>
      <c r="L667" s="189"/>
    </row>
    <row r="668" spans="1:12" s="99" customFormat="1" ht="102" hidden="1">
      <c r="A668" s="16"/>
      <c r="B668" s="112" t="s">
        <v>658</v>
      </c>
      <c r="C668" s="159" t="s">
        <v>659</v>
      </c>
      <c r="D668" s="192"/>
      <c r="E668" s="192"/>
      <c r="F668" s="192"/>
      <c r="G668" s="192"/>
      <c r="H668" s="192"/>
      <c r="I668" s="192"/>
      <c r="J668" s="192"/>
      <c r="K668" s="192"/>
      <c r="L668" s="189"/>
    </row>
    <row r="669" spans="1:12" s="99" customFormat="1" hidden="1">
      <c r="A669" s="16"/>
      <c r="B669" s="112" t="s">
        <v>660</v>
      </c>
      <c r="C669" s="159" t="s">
        <v>661</v>
      </c>
      <c r="D669" s="192"/>
      <c r="E669" s="192"/>
      <c r="F669" s="192"/>
      <c r="G669" s="192"/>
      <c r="H669" s="192"/>
      <c r="I669" s="192"/>
      <c r="J669" s="192"/>
      <c r="K669" s="192"/>
      <c r="L669" s="189"/>
    </row>
    <row r="670" spans="1:12" s="99" customFormat="1" ht="38.25" hidden="1">
      <c r="A670" s="16"/>
      <c r="B670" s="159" t="s">
        <v>662</v>
      </c>
      <c r="C670" s="179" t="s">
        <v>670</v>
      </c>
      <c r="D670" s="192"/>
      <c r="E670" s="192"/>
      <c r="F670" s="192"/>
      <c r="G670" s="192"/>
      <c r="H670" s="192"/>
      <c r="I670" s="192"/>
      <c r="J670" s="192"/>
      <c r="K670" s="192"/>
      <c r="L670" s="189"/>
    </row>
    <row r="671" spans="1:12" s="99" customFormat="1" hidden="1">
      <c r="A671" s="16"/>
      <c r="B671" s="165"/>
      <c r="C671" s="166" t="s">
        <v>664</v>
      </c>
      <c r="D671" s="193"/>
      <c r="E671" s="193"/>
      <c r="F671" s="192"/>
      <c r="G671" s="192"/>
      <c r="H671" s="192"/>
      <c r="I671" s="193"/>
      <c r="J671" s="193"/>
      <c r="K671" s="193"/>
      <c r="L671" s="190"/>
    </row>
    <row r="672" spans="1:12" s="99" customFormat="1" hidden="1">
      <c r="A672" s="16"/>
      <c r="B672" s="554" t="s">
        <v>665</v>
      </c>
      <c r="C672" s="555"/>
      <c r="D672" s="167">
        <v>2013</v>
      </c>
      <c r="E672" s="167">
        <v>2178</v>
      </c>
      <c r="F672" s="167">
        <v>2178</v>
      </c>
      <c r="G672" s="167">
        <v>2178</v>
      </c>
      <c r="H672" s="167">
        <v>2178</v>
      </c>
      <c r="I672" s="167">
        <v>2178</v>
      </c>
      <c r="J672" s="167">
        <v>2178</v>
      </c>
      <c r="K672" s="167">
        <v>2178</v>
      </c>
      <c r="L672" s="168"/>
    </row>
    <row r="673" spans="1:12" s="185" customFormat="1" hidden="1">
      <c r="A673" s="180"/>
      <c r="B673" s="181" t="s">
        <v>667</v>
      </c>
      <c r="C673" s="182"/>
      <c r="D673" s="183">
        <v>144933.29999999999</v>
      </c>
      <c r="E673" s="183">
        <v>152316</v>
      </c>
      <c r="F673" s="183">
        <v>26136</v>
      </c>
      <c r="G673" s="183">
        <v>65340</v>
      </c>
      <c r="H673" s="183">
        <v>104544</v>
      </c>
      <c r="I673" s="183">
        <v>156816</v>
      </c>
      <c r="J673" s="183">
        <v>156816</v>
      </c>
      <c r="K673" s="183">
        <v>156816</v>
      </c>
      <c r="L673" s="184"/>
    </row>
    <row r="674" spans="1:12" s="99" customFormat="1" hidden="1">
      <c r="A674" s="16"/>
      <c r="B674" s="175"/>
      <c r="C674" s="175"/>
      <c r="D674" s="202"/>
      <c r="E674" s="202"/>
      <c r="F674" s="202"/>
      <c r="G674" s="202"/>
      <c r="H674" s="202"/>
      <c r="I674" s="202"/>
      <c r="J674" s="202"/>
      <c r="K674" s="202"/>
      <c r="L674" s="177"/>
    </row>
    <row r="675" spans="1:12" s="99" customFormat="1" hidden="1">
      <c r="A675" s="16"/>
      <c r="B675" s="101" t="s">
        <v>327</v>
      </c>
      <c r="C675" s="164" t="s">
        <v>647</v>
      </c>
      <c r="D675" s="98"/>
      <c r="E675" s="98"/>
      <c r="F675" s="98"/>
      <c r="G675" s="98"/>
      <c r="H675" s="98"/>
      <c r="I675" s="98"/>
      <c r="J675" s="98"/>
      <c r="K675" s="98"/>
      <c r="L675" s="98"/>
    </row>
    <row r="676" spans="1:12" s="99" customFormat="1" ht="25.5" hidden="1">
      <c r="A676" s="16"/>
      <c r="B676" s="101" t="s">
        <v>328</v>
      </c>
      <c r="C676" s="164">
        <v>105035</v>
      </c>
      <c r="D676" s="98"/>
      <c r="E676" s="98"/>
      <c r="F676" s="98"/>
      <c r="G676" s="98"/>
      <c r="H676" s="98"/>
      <c r="I676" s="98"/>
      <c r="J676" s="98"/>
      <c r="K676" s="98"/>
      <c r="L676" s="98"/>
    </row>
    <row r="677" spans="1:12" s="99" customFormat="1" ht="25.5" hidden="1">
      <c r="A677" s="16"/>
      <c r="B677" s="101" t="s">
        <v>329</v>
      </c>
      <c r="C677" s="178" t="s">
        <v>67</v>
      </c>
      <c r="D677" s="98"/>
      <c r="E677" s="98"/>
      <c r="F677" s="98"/>
      <c r="G677" s="98"/>
      <c r="H677" s="98"/>
      <c r="I677" s="98"/>
      <c r="J677" s="98"/>
      <c r="K677" s="98"/>
      <c r="L677" s="98"/>
    </row>
    <row r="678" spans="1:12" s="99" customFormat="1" hidden="1">
      <c r="A678" s="16"/>
      <c r="B678" s="101" t="s">
        <v>649</v>
      </c>
      <c r="C678" s="164">
        <v>1015</v>
      </c>
      <c r="D678" s="556" t="s">
        <v>650</v>
      </c>
      <c r="E678" s="557"/>
      <c r="F678" s="557"/>
      <c r="G678" s="557"/>
      <c r="H678" s="557"/>
      <c r="I678" s="557"/>
      <c r="J678" s="557"/>
      <c r="K678" s="557"/>
      <c r="L678" s="558"/>
    </row>
    <row r="679" spans="1:12" s="99" customFormat="1" ht="51" hidden="1">
      <c r="A679" s="16"/>
      <c r="B679" s="101" t="s">
        <v>651</v>
      </c>
      <c r="C679" s="164">
        <v>12001</v>
      </c>
      <c r="D679" s="191" t="s">
        <v>344</v>
      </c>
      <c r="E679" s="191" t="s">
        <v>652</v>
      </c>
      <c r="F679" s="192" t="s">
        <v>345</v>
      </c>
      <c r="G679" s="192" t="s">
        <v>346</v>
      </c>
      <c r="H679" s="192" t="s">
        <v>40</v>
      </c>
      <c r="I679" s="191" t="s">
        <v>653</v>
      </c>
      <c r="J679" s="191" t="s">
        <v>347</v>
      </c>
      <c r="K679" s="191" t="s">
        <v>782</v>
      </c>
      <c r="L679" s="188" t="s">
        <v>655</v>
      </c>
    </row>
    <row r="680" spans="1:12" s="99" customFormat="1" ht="25.5" hidden="1">
      <c r="A680" s="16"/>
      <c r="B680" s="112" t="s">
        <v>656</v>
      </c>
      <c r="C680" s="159" t="s">
        <v>657</v>
      </c>
      <c r="D680" s="192"/>
      <c r="E680" s="192"/>
      <c r="F680" s="192"/>
      <c r="G680" s="192"/>
      <c r="H680" s="192"/>
      <c r="I680" s="192"/>
      <c r="J680" s="192"/>
      <c r="K680" s="192"/>
      <c r="L680" s="189"/>
    </row>
    <row r="681" spans="1:12" s="99" customFormat="1" ht="102" hidden="1">
      <c r="A681" s="16"/>
      <c r="B681" s="112" t="s">
        <v>658</v>
      </c>
      <c r="C681" s="159" t="s">
        <v>659</v>
      </c>
      <c r="D681" s="192"/>
      <c r="E681" s="192"/>
      <c r="F681" s="192"/>
      <c r="G681" s="192"/>
      <c r="H681" s="192"/>
      <c r="I681" s="192"/>
      <c r="J681" s="192"/>
      <c r="K681" s="192"/>
      <c r="L681" s="189"/>
    </row>
    <row r="682" spans="1:12" s="99" customFormat="1" hidden="1">
      <c r="A682" s="16"/>
      <c r="B682" s="112" t="s">
        <v>660</v>
      </c>
      <c r="C682" s="159" t="s">
        <v>661</v>
      </c>
      <c r="D682" s="192"/>
      <c r="E682" s="192"/>
      <c r="F682" s="192"/>
      <c r="G682" s="192"/>
      <c r="H682" s="192"/>
      <c r="I682" s="192"/>
      <c r="J682" s="192"/>
      <c r="K682" s="192"/>
      <c r="L682" s="189"/>
    </row>
    <row r="683" spans="1:12" s="99" customFormat="1" ht="38.25" hidden="1">
      <c r="A683" s="16"/>
      <c r="B683" s="159" t="s">
        <v>662</v>
      </c>
      <c r="C683" s="179" t="s">
        <v>670</v>
      </c>
      <c r="D683" s="192"/>
      <c r="E683" s="192"/>
      <c r="F683" s="192"/>
      <c r="G683" s="192"/>
      <c r="H683" s="192"/>
      <c r="I683" s="192"/>
      <c r="J683" s="192"/>
      <c r="K683" s="192"/>
      <c r="L683" s="189"/>
    </row>
    <row r="684" spans="1:12" s="99" customFormat="1" hidden="1">
      <c r="A684" s="16"/>
      <c r="B684" s="165"/>
      <c r="C684" s="166" t="s">
        <v>664</v>
      </c>
      <c r="D684" s="193"/>
      <c r="E684" s="193"/>
      <c r="F684" s="192"/>
      <c r="G684" s="192"/>
      <c r="H684" s="192"/>
      <c r="I684" s="193"/>
      <c r="J684" s="193"/>
      <c r="K684" s="193"/>
      <c r="L684" s="190"/>
    </row>
    <row r="685" spans="1:12" s="99" customFormat="1" hidden="1">
      <c r="A685" s="16"/>
      <c r="B685" s="554" t="s">
        <v>665</v>
      </c>
      <c r="C685" s="555"/>
      <c r="D685" s="167">
        <v>332</v>
      </c>
      <c r="E685" s="167">
        <v>616</v>
      </c>
      <c r="F685" s="167">
        <v>616</v>
      </c>
      <c r="G685" s="167">
        <v>616</v>
      </c>
      <c r="H685" s="167">
        <v>616</v>
      </c>
      <c r="I685" s="167">
        <v>616</v>
      </c>
      <c r="J685" s="167">
        <v>616</v>
      </c>
      <c r="K685" s="167">
        <v>616</v>
      </c>
      <c r="L685" s="168"/>
    </row>
    <row r="686" spans="1:12" s="185" customFormat="1" hidden="1">
      <c r="A686" s="180"/>
      <c r="B686" s="181" t="s">
        <v>667</v>
      </c>
      <c r="C686" s="182"/>
      <c r="D686" s="183">
        <v>23903.5</v>
      </c>
      <c r="E686" s="183">
        <v>38142</v>
      </c>
      <c r="F686" s="183">
        <v>7392</v>
      </c>
      <c r="G686" s="183">
        <v>18480</v>
      </c>
      <c r="H686" s="183">
        <v>29568</v>
      </c>
      <c r="I686" s="183">
        <v>44352</v>
      </c>
      <c r="J686" s="183">
        <v>44352</v>
      </c>
      <c r="K686" s="183">
        <v>44352</v>
      </c>
      <c r="L686" s="184"/>
    </row>
    <row r="687" spans="1:12" s="99" customFormat="1" hidden="1">
      <c r="A687" s="16"/>
      <c r="B687" s="175"/>
      <c r="C687" s="175"/>
      <c r="D687" s="202"/>
      <c r="E687" s="202"/>
      <c r="F687" s="202"/>
      <c r="G687" s="202"/>
      <c r="H687" s="202"/>
      <c r="I687" s="202"/>
      <c r="J687" s="202"/>
      <c r="K687" s="202"/>
      <c r="L687" s="177"/>
    </row>
    <row r="688" spans="1:12" s="99" customFormat="1" hidden="1">
      <c r="A688" s="16"/>
      <c r="B688" s="101" t="s">
        <v>327</v>
      </c>
      <c r="C688" s="163" t="s">
        <v>647</v>
      </c>
      <c r="D688" s="98"/>
      <c r="E688" s="98"/>
      <c r="F688" s="98"/>
      <c r="G688" s="98"/>
      <c r="H688" s="98"/>
      <c r="I688" s="98"/>
      <c r="J688" s="98"/>
      <c r="K688" s="98"/>
      <c r="L688" s="98"/>
    </row>
    <row r="689" spans="1:12" s="99" customFormat="1" ht="25.5" hidden="1">
      <c r="A689" s="16"/>
      <c r="B689" s="101" t="s">
        <v>328</v>
      </c>
      <c r="C689" s="163">
        <v>105036</v>
      </c>
      <c r="D689" s="98"/>
      <c r="E689" s="98"/>
      <c r="F689" s="98"/>
      <c r="G689" s="98"/>
      <c r="H689" s="98"/>
      <c r="I689" s="98"/>
      <c r="J689" s="98"/>
      <c r="K689" s="98"/>
      <c r="L689" s="98"/>
    </row>
    <row r="690" spans="1:12" s="99" customFormat="1" hidden="1">
      <c r="A690" s="16"/>
      <c r="B690" s="101" t="s">
        <v>329</v>
      </c>
      <c r="C690" s="178" t="s">
        <v>68</v>
      </c>
      <c r="D690" s="98"/>
      <c r="E690" s="98"/>
      <c r="F690" s="98"/>
      <c r="G690" s="98"/>
      <c r="H690" s="98"/>
      <c r="I690" s="98"/>
      <c r="J690" s="98"/>
      <c r="K690" s="98"/>
      <c r="L690" s="98"/>
    </row>
    <row r="691" spans="1:12" s="99" customFormat="1" hidden="1">
      <c r="A691" s="16"/>
      <c r="B691" s="101" t="s">
        <v>649</v>
      </c>
      <c r="C691" s="164">
        <v>1015</v>
      </c>
      <c r="D691" s="556" t="s">
        <v>650</v>
      </c>
      <c r="E691" s="557"/>
      <c r="F691" s="557"/>
      <c r="G691" s="557"/>
      <c r="H691" s="557"/>
      <c r="I691" s="557"/>
      <c r="J691" s="557"/>
      <c r="K691" s="557"/>
      <c r="L691" s="558"/>
    </row>
    <row r="692" spans="1:12" s="99" customFormat="1" ht="51" hidden="1">
      <c r="A692" s="16"/>
      <c r="B692" s="101" t="s">
        <v>651</v>
      </c>
      <c r="C692" s="164">
        <v>12001</v>
      </c>
      <c r="D692" s="191" t="s">
        <v>344</v>
      </c>
      <c r="E692" s="191" t="s">
        <v>652</v>
      </c>
      <c r="F692" s="192" t="s">
        <v>345</v>
      </c>
      <c r="G692" s="192" t="s">
        <v>346</v>
      </c>
      <c r="H692" s="192" t="s">
        <v>40</v>
      </c>
      <c r="I692" s="191" t="s">
        <v>653</v>
      </c>
      <c r="J692" s="191" t="s">
        <v>347</v>
      </c>
      <c r="K692" s="191" t="s">
        <v>782</v>
      </c>
      <c r="L692" s="188" t="s">
        <v>655</v>
      </c>
    </row>
    <row r="693" spans="1:12" s="99" customFormat="1" ht="25.5" hidden="1">
      <c r="A693" s="16"/>
      <c r="B693" s="112" t="s">
        <v>656</v>
      </c>
      <c r="C693" s="159" t="s">
        <v>657</v>
      </c>
      <c r="D693" s="192"/>
      <c r="E693" s="192"/>
      <c r="F693" s="192"/>
      <c r="G693" s="192"/>
      <c r="H693" s="192"/>
      <c r="I693" s="192"/>
      <c r="J693" s="192"/>
      <c r="K693" s="192"/>
      <c r="L693" s="189"/>
    </row>
    <row r="694" spans="1:12" s="99" customFormat="1" ht="102" hidden="1">
      <c r="A694" s="16"/>
      <c r="B694" s="112" t="s">
        <v>658</v>
      </c>
      <c r="C694" s="159" t="s">
        <v>659</v>
      </c>
      <c r="D694" s="192"/>
      <c r="E694" s="192"/>
      <c r="F694" s="192"/>
      <c r="G694" s="192"/>
      <c r="H694" s="192"/>
      <c r="I694" s="192"/>
      <c r="J694" s="192"/>
      <c r="K694" s="192"/>
      <c r="L694" s="189"/>
    </row>
    <row r="695" spans="1:12" s="99" customFormat="1" hidden="1">
      <c r="A695" s="16"/>
      <c r="B695" s="112" t="s">
        <v>660</v>
      </c>
      <c r="C695" s="159" t="s">
        <v>661</v>
      </c>
      <c r="D695" s="192"/>
      <c r="E695" s="192"/>
      <c r="F695" s="192"/>
      <c r="G695" s="192"/>
      <c r="H695" s="192"/>
      <c r="I695" s="192"/>
      <c r="J695" s="192"/>
      <c r="K695" s="192"/>
      <c r="L695" s="189"/>
    </row>
    <row r="696" spans="1:12" s="99" customFormat="1" ht="38.25" hidden="1">
      <c r="A696" s="16"/>
      <c r="B696" s="159" t="s">
        <v>662</v>
      </c>
      <c r="C696" s="179" t="s">
        <v>670</v>
      </c>
      <c r="D696" s="192"/>
      <c r="E696" s="192"/>
      <c r="F696" s="192"/>
      <c r="G696" s="192"/>
      <c r="H696" s="192"/>
      <c r="I696" s="192"/>
      <c r="J696" s="192"/>
      <c r="K696" s="192"/>
      <c r="L696" s="189"/>
    </row>
    <row r="697" spans="1:12" s="99" customFormat="1" hidden="1">
      <c r="A697" s="16"/>
      <c r="B697" s="165"/>
      <c r="C697" s="166" t="s">
        <v>664</v>
      </c>
      <c r="D697" s="193"/>
      <c r="E697" s="193"/>
      <c r="F697" s="192"/>
      <c r="G697" s="192"/>
      <c r="H697" s="192"/>
      <c r="I697" s="193"/>
      <c r="J697" s="193"/>
      <c r="K697" s="193"/>
      <c r="L697" s="190"/>
    </row>
    <row r="698" spans="1:12" s="99" customFormat="1" hidden="1">
      <c r="A698" s="16"/>
      <c r="B698" s="554" t="s">
        <v>665</v>
      </c>
      <c r="C698" s="555"/>
      <c r="D698" s="167">
        <v>9</v>
      </c>
      <c r="E698" s="167">
        <v>35</v>
      </c>
      <c r="F698" s="167">
        <v>69</v>
      </c>
      <c r="G698" s="167">
        <v>69</v>
      </c>
      <c r="H698" s="167">
        <v>69</v>
      </c>
      <c r="I698" s="167">
        <v>69</v>
      </c>
      <c r="J698" s="167">
        <v>69</v>
      </c>
      <c r="K698" s="167">
        <v>69</v>
      </c>
      <c r="L698" s="168"/>
    </row>
    <row r="699" spans="1:12" s="185" customFormat="1" hidden="1">
      <c r="A699" s="180"/>
      <c r="B699" s="181" t="s">
        <v>667</v>
      </c>
      <c r="C699" s="182"/>
      <c r="D699" s="183">
        <v>540</v>
      </c>
      <c r="E699" s="183">
        <v>2520</v>
      </c>
      <c r="F699" s="183">
        <v>828</v>
      </c>
      <c r="G699" s="183">
        <v>2070</v>
      </c>
      <c r="H699" s="183">
        <v>3312</v>
      </c>
      <c r="I699" s="183">
        <v>4968</v>
      </c>
      <c r="J699" s="183">
        <v>4968</v>
      </c>
      <c r="K699" s="183">
        <v>4968</v>
      </c>
      <c r="L699" s="184"/>
    </row>
    <row r="700" spans="1:12" s="99" customFormat="1" hidden="1">
      <c r="A700" s="16"/>
      <c r="B700" s="175"/>
      <c r="C700" s="175"/>
      <c r="D700" s="202"/>
      <c r="E700" s="202"/>
      <c r="F700" s="202"/>
      <c r="G700" s="202"/>
      <c r="H700" s="202"/>
      <c r="I700" s="202"/>
      <c r="J700" s="202"/>
      <c r="K700" s="202"/>
      <c r="L700" s="177"/>
    </row>
    <row r="701" spans="1:12" s="99" customFormat="1" hidden="1">
      <c r="A701" s="16"/>
      <c r="B701" s="101" t="s">
        <v>327</v>
      </c>
      <c r="C701" s="163" t="s">
        <v>647</v>
      </c>
      <c r="D701" s="98"/>
      <c r="E701" s="98"/>
      <c r="F701" s="98"/>
      <c r="G701" s="98"/>
      <c r="H701" s="98"/>
      <c r="I701" s="98"/>
      <c r="J701" s="98"/>
      <c r="K701" s="98"/>
      <c r="L701" s="98"/>
    </row>
    <row r="702" spans="1:12" s="99" customFormat="1" ht="25.5" hidden="1">
      <c r="A702" s="16"/>
      <c r="B702" s="101" t="s">
        <v>328</v>
      </c>
      <c r="C702" s="163">
        <v>105044</v>
      </c>
      <c r="D702" s="98"/>
      <c r="E702" s="98"/>
      <c r="F702" s="98"/>
      <c r="G702" s="98"/>
      <c r="H702" s="98"/>
      <c r="I702" s="98"/>
      <c r="J702" s="98"/>
      <c r="K702" s="98"/>
      <c r="L702" s="98"/>
    </row>
    <row r="703" spans="1:12" s="99" customFormat="1" ht="25.5" hidden="1">
      <c r="A703" s="16"/>
      <c r="B703" s="101" t="s">
        <v>329</v>
      </c>
      <c r="C703" s="178" t="s">
        <v>941</v>
      </c>
      <c r="D703" s="98"/>
      <c r="E703" s="98"/>
      <c r="F703" s="98"/>
      <c r="G703" s="98"/>
      <c r="H703" s="98"/>
      <c r="I703" s="98"/>
      <c r="J703" s="98"/>
      <c r="K703" s="98"/>
      <c r="L703" s="98"/>
    </row>
    <row r="704" spans="1:12" s="99" customFormat="1" hidden="1">
      <c r="A704" s="16"/>
      <c r="B704" s="101" t="s">
        <v>649</v>
      </c>
      <c r="C704" s="164">
        <v>1015</v>
      </c>
      <c r="D704" s="556" t="s">
        <v>650</v>
      </c>
      <c r="E704" s="557"/>
      <c r="F704" s="557"/>
      <c r="G704" s="557"/>
      <c r="H704" s="557"/>
      <c r="I704" s="557"/>
      <c r="J704" s="557"/>
      <c r="K704" s="557"/>
      <c r="L704" s="558"/>
    </row>
    <row r="705" spans="1:12" s="99" customFormat="1" hidden="1">
      <c r="A705" s="16"/>
      <c r="B705" s="101" t="s">
        <v>651</v>
      </c>
      <c r="C705" s="164">
        <v>12001</v>
      </c>
      <c r="D705" s="191" t="s">
        <v>344</v>
      </c>
      <c r="E705" s="191" t="s">
        <v>652</v>
      </c>
      <c r="F705" s="192" t="s">
        <v>345</v>
      </c>
      <c r="G705" s="192" t="s">
        <v>346</v>
      </c>
      <c r="H705" s="192" t="s">
        <v>40</v>
      </c>
      <c r="I705" s="191" t="s">
        <v>653</v>
      </c>
      <c r="J705" s="191" t="s">
        <v>347</v>
      </c>
      <c r="K705" s="191" t="s">
        <v>654</v>
      </c>
      <c r="L705" s="188"/>
    </row>
    <row r="706" spans="1:12" s="99" customFormat="1" ht="25.5" hidden="1">
      <c r="A706" s="16"/>
      <c r="B706" s="112" t="s">
        <v>656</v>
      </c>
      <c r="C706" s="159" t="s">
        <v>657</v>
      </c>
      <c r="D706" s="192"/>
      <c r="E706" s="192"/>
      <c r="F706" s="192"/>
      <c r="G706" s="192"/>
      <c r="H706" s="192"/>
      <c r="I706" s="192"/>
      <c r="J706" s="192"/>
      <c r="K706" s="192"/>
      <c r="L706" s="189"/>
    </row>
    <row r="707" spans="1:12" s="99" customFormat="1" ht="102" hidden="1">
      <c r="A707" s="16"/>
      <c r="B707" s="112" t="s">
        <v>658</v>
      </c>
      <c r="C707" s="159" t="s">
        <v>659</v>
      </c>
      <c r="D707" s="192"/>
      <c r="E707" s="192"/>
      <c r="F707" s="192"/>
      <c r="G707" s="192"/>
      <c r="H707" s="192"/>
      <c r="I707" s="192"/>
      <c r="J707" s="192"/>
      <c r="K707" s="192"/>
      <c r="L707" s="189"/>
    </row>
    <row r="708" spans="1:12" s="99" customFormat="1" hidden="1">
      <c r="A708" s="16"/>
      <c r="B708" s="112" t="s">
        <v>660</v>
      </c>
      <c r="C708" s="159" t="s">
        <v>661</v>
      </c>
      <c r="D708" s="192"/>
      <c r="E708" s="192"/>
      <c r="F708" s="192"/>
      <c r="G708" s="192"/>
      <c r="H708" s="192"/>
      <c r="I708" s="192"/>
      <c r="J708" s="192"/>
      <c r="K708" s="192"/>
      <c r="L708" s="189"/>
    </row>
    <row r="709" spans="1:12" s="99" customFormat="1" ht="38.25" hidden="1">
      <c r="A709" s="16"/>
      <c r="B709" s="159" t="s">
        <v>662</v>
      </c>
      <c r="C709" s="179" t="s">
        <v>670</v>
      </c>
      <c r="D709" s="192"/>
      <c r="E709" s="192"/>
      <c r="F709" s="192"/>
      <c r="G709" s="192"/>
      <c r="H709" s="192"/>
      <c r="I709" s="192"/>
      <c r="J709" s="192"/>
      <c r="K709" s="192"/>
      <c r="L709" s="189"/>
    </row>
    <row r="710" spans="1:12" s="99" customFormat="1" hidden="1">
      <c r="A710" s="16"/>
      <c r="B710" s="165"/>
      <c r="C710" s="166" t="s">
        <v>664</v>
      </c>
      <c r="D710" s="193"/>
      <c r="E710" s="193"/>
      <c r="F710" s="192"/>
      <c r="G710" s="192"/>
      <c r="H710" s="192"/>
      <c r="I710" s="193"/>
      <c r="J710" s="193"/>
      <c r="K710" s="193"/>
      <c r="L710" s="190"/>
    </row>
    <row r="711" spans="1:12" s="99" customFormat="1" hidden="1">
      <c r="A711" s="16"/>
      <c r="B711" s="554" t="s">
        <v>665</v>
      </c>
      <c r="C711" s="555"/>
      <c r="D711" s="167">
        <v>23</v>
      </c>
      <c r="E711" s="167">
        <v>51</v>
      </c>
      <c r="F711" s="167">
        <v>49</v>
      </c>
      <c r="G711" s="167">
        <v>49</v>
      </c>
      <c r="H711" s="167">
        <v>49</v>
      </c>
      <c r="I711" s="167">
        <v>49</v>
      </c>
      <c r="J711" s="167">
        <v>49</v>
      </c>
      <c r="K711" s="167">
        <v>49</v>
      </c>
      <c r="L711" s="168"/>
    </row>
    <row r="712" spans="1:12" s="185" customFormat="1" hidden="1">
      <c r="A712" s="180"/>
      <c r="B712" s="181" t="s">
        <v>667</v>
      </c>
      <c r="C712" s="182"/>
      <c r="D712" s="183">
        <v>1554</v>
      </c>
      <c r="E712" s="183">
        <v>3672</v>
      </c>
      <c r="F712" s="183">
        <v>588</v>
      </c>
      <c r="G712" s="183">
        <v>1470</v>
      </c>
      <c r="H712" s="183">
        <v>2352</v>
      </c>
      <c r="I712" s="183">
        <v>3528</v>
      </c>
      <c r="J712" s="183">
        <v>3528</v>
      </c>
      <c r="K712" s="183">
        <v>3528</v>
      </c>
      <c r="L712" s="184"/>
    </row>
    <row r="713" spans="1:12" s="99" customFormat="1" hidden="1">
      <c r="A713" s="16"/>
      <c r="B713" s="175"/>
      <c r="C713" s="175"/>
      <c r="D713" s="202"/>
      <c r="E713" s="202"/>
      <c r="F713" s="202"/>
      <c r="G713" s="202"/>
      <c r="H713" s="202"/>
      <c r="I713" s="202"/>
      <c r="J713" s="202"/>
      <c r="K713" s="202"/>
      <c r="L713" s="177"/>
    </row>
    <row r="714" spans="1:12" s="99" customFormat="1" hidden="1">
      <c r="A714" s="16"/>
      <c r="B714" s="101" t="s">
        <v>327</v>
      </c>
      <c r="C714" s="159" t="s">
        <v>647</v>
      </c>
      <c r="D714" s="98"/>
      <c r="E714" s="98"/>
      <c r="F714" s="98"/>
      <c r="G714" s="98"/>
      <c r="H714" s="98"/>
      <c r="I714" s="98"/>
      <c r="J714" s="98"/>
      <c r="K714" s="98"/>
      <c r="L714" s="98"/>
    </row>
    <row r="715" spans="1:12" s="99" customFormat="1" ht="25.5" hidden="1">
      <c r="A715" s="16"/>
      <c r="B715" s="101" t="s">
        <v>328</v>
      </c>
      <c r="C715" s="159">
        <v>105045</v>
      </c>
      <c r="D715" s="98"/>
      <c r="E715" s="98"/>
      <c r="F715" s="98"/>
      <c r="G715" s="98"/>
      <c r="H715" s="98"/>
      <c r="I715" s="98"/>
      <c r="J715" s="98"/>
      <c r="K715" s="98"/>
      <c r="L715" s="98"/>
    </row>
    <row r="716" spans="1:12" s="99" customFormat="1" hidden="1">
      <c r="A716" s="16"/>
      <c r="B716" s="101" t="s">
        <v>329</v>
      </c>
      <c r="C716" s="178" t="s">
        <v>69</v>
      </c>
      <c r="D716" s="98"/>
      <c r="E716" s="98"/>
      <c r="F716" s="98"/>
      <c r="G716" s="98"/>
      <c r="H716" s="98"/>
      <c r="I716" s="98"/>
      <c r="J716" s="98"/>
      <c r="K716" s="98"/>
      <c r="L716" s="98"/>
    </row>
    <row r="717" spans="1:12" s="99" customFormat="1" hidden="1">
      <c r="A717" s="16"/>
      <c r="B717" s="101" t="s">
        <v>649</v>
      </c>
      <c r="C717" s="164">
        <v>1015</v>
      </c>
      <c r="D717" s="556" t="s">
        <v>650</v>
      </c>
      <c r="E717" s="557"/>
      <c r="F717" s="557"/>
      <c r="G717" s="557"/>
      <c r="H717" s="557"/>
      <c r="I717" s="557"/>
      <c r="J717" s="557"/>
      <c r="K717" s="557"/>
      <c r="L717" s="558"/>
    </row>
    <row r="718" spans="1:12" s="99" customFormat="1" hidden="1">
      <c r="A718" s="16"/>
      <c r="B718" s="101" t="s">
        <v>651</v>
      </c>
      <c r="C718" s="164">
        <v>12001</v>
      </c>
      <c r="D718" s="191" t="s">
        <v>344</v>
      </c>
      <c r="E718" s="191" t="s">
        <v>652</v>
      </c>
      <c r="F718" s="192" t="s">
        <v>345</v>
      </c>
      <c r="G718" s="192" t="s">
        <v>346</v>
      </c>
      <c r="H718" s="192" t="s">
        <v>40</v>
      </c>
      <c r="I718" s="191" t="s">
        <v>653</v>
      </c>
      <c r="J718" s="191" t="s">
        <v>347</v>
      </c>
      <c r="K718" s="191" t="s">
        <v>654</v>
      </c>
      <c r="L718" s="188"/>
    </row>
    <row r="719" spans="1:12" s="99" customFormat="1" ht="25.5" hidden="1">
      <c r="A719" s="16"/>
      <c r="B719" s="112" t="s">
        <v>656</v>
      </c>
      <c r="C719" s="159" t="s">
        <v>657</v>
      </c>
      <c r="D719" s="192"/>
      <c r="E719" s="192"/>
      <c r="F719" s="192"/>
      <c r="G719" s="192"/>
      <c r="H719" s="192"/>
      <c r="I719" s="192"/>
      <c r="J719" s="192"/>
      <c r="K719" s="192"/>
      <c r="L719" s="189"/>
    </row>
    <row r="720" spans="1:12" s="99" customFormat="1" ht="102" hidden="1">
      <c r="A720" s="16"/>
      <c r="B720" s="112" t="s">
        <v>658</v>
      </c>
      <c r="C720" s="159" t="s">
        <v>659</v>
      </c>
      <c r="D720" s="192"/>
      <c r="E720" s="192"/>
      <c r="F720" s="192"/>
      <c r="G720" s="192"/>
      <c r="H720" s="192"/>
      <c r="I720" s="192"/>
      <c r="J720" s="192"/>
      <c r="K720" s="192"/>
      <c r="L720" s="189"/>
    </row>
    <row r="721" spans="1:12" s="99" customFormat="1" hidden="1">
      <c r="A721" s="16"/>
      <c r="B721" s="112" t="s">
        <v>660</v>
      </c>
      <c r="C721" s="159" t="s">
        <v>661</v>
      </c>
      <c r="D721" s="192"/>
      <c r="E721" s="192"/>
      <c r="F721" s="192"/>
      <c r="G721" s="192"/>
      <c r="H721" s="192"/>
      <c r="I721" s="192"/>
      <c r="J721" s="192"/>
      <c r="K721" s="192"/>
      <c r="L721" s="189"/>
    </row>
    <row r="722" spans="1:12" s="99" customFormat="1" ht="38.25" hidden="1">
      <c r="A722" s="16"/>
      <c r="B722" s="159" t="s">
        <v>662</v>
      </c>
      <c r="C722" s="179" t="s">
        <v>670</v>
      </c>
      <c r="D722" s="192"/>
      <c r="E722" s="192"/>
      <c r="F722" s="192"/>
      <c r="G722" s="192"/>
      <c r="H722" s="192"/>
      <c r="I722" s="192"/>
      <c r="J722" s="192"/>
      <c r="K722" s="192"/>
      <c r="L722" s="189"/>
    </row>
    <row r="723" spans="1:12" s="99" customFormat="1" hidden="1">
      <c r="A723" s="16"/>
      <c r="B723" s="165"/>
      <c r="C723" s="166" t="s">
        <v>664</v>
      </c>
      <c r="D723" s="193"/>
      <c r="E723" s="193"/>
      <c r="F723" s="192"/>
      <c r="G723" s="192"/>
      <c r="H723" s="192"/>
      <c r="I723" s="193"/>
      <c r="J723" s="193"/>
      <c r="K723" s="193"/>
      <c r="L723" s="190"/>
    </row>
    <row r="724" spans="1:12" s="99" customFormat="1" hidden="1">
      <c r="A724" s="16"/>
      <c r="B724" s="554" t="s">
        <v>665</v>
      </c>
      <c r="C724" s="555"/>
      <c r="D724" s="167">
        <v>70.59</v>
      </c>
      <c r="E724" s="167">
        <v>126</v>
      </c>
      <c r="F724" s="167">
        <v>126</v>
      </c>
      <c r="G724" s="167">
        <v>126</v>
      </c>
      <c r="H724" s="167">
        <v>126</v>
      </c>
      <c r="I724" s="167">
        <v>126</v>
      </c>
      <c r="J724" s="167">
        <v>126</v>
      </c>
      <c r="K724" s="167">
        <v>126</v>
      </c>
      <c r="L724" s="168"/>
    </row>
    <row r="725" spans="1:12" s="185" customFormat="1" hidden="1">
      <c r="A725" s="180"/>
      <c r="B725" s="181" t="s">
        <v>667</v>
      </c>
      <c r="C725" s="182"/>
      <c r="D725" s="183">
        <v>5082.0000000000009</v>
      </c>
      <c r="E725" s="183">
        <v>7890</v>
      </c>
      <c r="F725" s="183">
        <v>1512</v>
      </c>
      <c r="G725" s="183">
        <v>3780</v>
      </c>
      <c r="H725" s="183">
        <v>6048</v>
      </c>
      <c r="I725" s="183">
        <v>9072</v>
      </c>
      <c r="J725" s="183">
        <v>9072</v>
      </c>
      <c r="K725" s="183">
        <v>9072</v>
      </c>
      <c r="L725" s="184"/>
    </row>
    <row r="726" spans="1:12" s="99" customFormat="1" hidden="1">
      <c r="A726" s="16"/>
      <c r="B726" s="175"/>
      <c r="C726" s="175"/>
      <c r="D726" s="186"/>
      <c r="E726" s="187"/>
      <c r="F726" s="187"/>
      <c r="G726" s="187"/>
      <c r="H726" s="187"/>
      <c r="I726" s="187"/>
      <c r="J726" s="187"/>
      <c r="K726" s="187"/>
      <c r="L726" s="161"/>
    </row>
    <row r="727" spans="1:12" s="99" customFormat="1" hidden="1">
      <c r="A727" s="16"/>
      <c r="B727" s="101" t="s">
        <v>327</v>
      </c>
      <c r="C727" s="159" t="s">
        <v>647</v>
      </c>
      <c r="D727" s="98"/>
      <c r="E727" s="98"/>
      <c r="F727" s="98"/>
      <c r="G727" s="98"/>
      <c r="H727" s="98"/>
      <c r="I727" s="98"/>
      <c r="J727" s="98"/>
      <c r="K727" s="98"/>
      <c r="L727" s="98"/>
    </row>
    <row r="728" spans="1:12" s="99" customFormat="1" ht="25.5" hidden="1">
      <c r="A728" s="16"/>
      <c r="B728" s="101" t="s">
        <v>328</v>
      </c>
      <c r="C728" s="163">
        <v>105046</v>
      </c>
      <c r="D728" s="98"/>
      <c r="E728" s="98"/>
      <c r="F728" s="98"/>
      <c r="G728" s="98"/>
      <c r="H728" s="98"/>
      <c r="I728" s="98"/>
      <c r="J728" s="98"/>
      <c r="K728" s="98"/>
      <c r="L728" s="98"/>
    </row>
    <row r="729" spans="1:12" s="99" customFormat="1" hidden="1">
      <c r="A729" s="16"/>
      <c r="B729" s="101" t="s">
        <v>329</v>
      </c>
      <c r="C729" s="178" t="s">
        <v>70</v>
      </c>
      <c r="D729" s="98"/>
      <c r="E729" s="98"/>
      <c r="F729" s="98"/>
      <c r="G729" s="98"/>
      <c r="H729" s="98"/>
      <c r="I729" s="98"/>
      <c r="J729" s="98"/>
      <c r="K729" s="98"/>
      <c r="L729" s="98"/>
    </row>
    <row r="730" spans="1:12" s="99" customFormat="1" hidden="1">
      <c r="A730" s="16"/>
      <c r="B730" s="101" t="s">
        <v>649</v>
      </c>
      <c r="C730" s="164">
        <v>1015</v>
      </c>
      <c r="D730" s="556" t="s">
        <v>650</v>
      </c>
      <c r="E730" s="557"/>
      <c r="F730" s="557"/>
      <c r="G730" s="557"/>
      <c r="H730" s="557"/>
      <c r="I730" s="557"/>
      <c r="J730" s="557"/>
      <c r="K730" s="557"/>
      <c r="L730" s="558"/>
    </row>
    <row r="731" spans="1:12" s="99" customFormat="1" hidden="1">
      <c r="A731" s="16"/>
      <c r="B731" s="101" t="s">
        <v>651</v>
      </c>
      <c r="C731" s="164">
        <v>12001</v>
      </c>
      <c r="D731" s="191" t="s">
        <v>344</v>
      </c>
      <c r="E731" s="191" t="s">
        <v>652</v>
      </c>
      <c r="F731" s="192" t="s">
        <v>345</v>
      </c>
      <c r="G731" s="192" t="s">
        <v>346</v>
      </c>
      <c r="H731" s="192" t="s">
        <v>40</v>
      </c>
      <c r="I731" s="191" t="s">
        <v>653</v>
      </c>
      <c r="J731" s="191" t="s">
        <v>347</v>
      </c>
      <c r="K731" s="191" t="s">
        <v>654</v>
      </c>
      <c r="L731" s="188"/>
    </row>
    <row r="732" spans="1:12" s="99" customFormat="1" ht="25.5" hidden="1">
      <c r="A732" s="16"/>
      <c r="B732" s="112" t="s">
        <v>656</v>
      </c>
      <c r="C732" s="159" t="s">
        <v>657</v>
      </c>
      <c r="D732" s="192"/>
      <c r="E732" s="192"/>
      <c r="F732" s="192"/>
      <c r="G732" s="192"/>
      <c r="H732" s="192"/>
      <c r="I732" s="192"/>
      <c r="J732" s="192"/>
      <c r="K732" s="192"/>
      <c r="L732" s="189"/>
    </row>
    <row r="733" spans="1:12" s="99" customFormat="1" ht="102" hidden="1">
      <c r="A733" s="16"/>
      <c r="B733" s="112" t="s">
        <v>658</v>
      </c>
      <c r="C733" s="159" t="s">
        <v>659</v>
      </c>
      <c r="D733" s="192"/>
      <c r="E733" s="192"/>
      <c r="F733" s="192"/>
      <c r="G733" s="192"/>
      <c r="H733" s="192"/>
      <c r="I733" s="192"/>
      <c r="J733" s="192"/>
      <c r="K733" s="192"/>
      <c r="L733" s="189"/>
    </row>
    <row r="734" spans="1:12" s="99" customFormat="1" hidden="1">
      <c r="A734" s="16"/>
      <c r="B734" s="112" t="s">
        <v>660</v>
      </c>
      <c r="C734" s="159" t="s">
        <v>661</v>
      </c>
      <c r="D734" s="192"/>
      <c r="E734" s="192"/>
      <c r="F734" s="192"/>
      <c r="G734" s="192"/>
      <c r="H734" s="192"/>
      <c r="I734" s="192"/>
      <c r="J734" s="192"/>
      <c r="K734" s="192"/>
      <c r="L734" s="189"/>
    </row>
    <row r="735" spans="1:12" s="99" customFormat="1" ht="38.25" hidden="1">
      <c r="A735" s="16"/>
      <c r="B735" s="159" t="s">
        <v>662</v>
      </c>
      <c r="C735" s="179" t="s">
        <v>670</v>
      </c>
      <c r="D735" s="192"/>
      <c r="E735" s="192"/>
      <c r="F735" s="192"/>
      <c r="G735" s="192"/>
      <c r="H735" s="192"/>
      <c r="I735" s="192"/>
      <c r="J735" s="192"/>
      <c r="K735" s="192"/>
      <c r="L735" s="189"/>
    </row>
    <row r="736" spans="1:12" s="99" customFormat="1" hidden="1">
      <c r="A736" s="16"/>
      <c r="B736" s="165"/>
      <c r="C736" s="166" t="s">
        <v>664</v>
      </c>
      <c r="D736" s="193"/>
      <c r="E736" s="193"/>
      <c r="F736" s="192"/>
      <c r="G736" s="192"/>
      <c r="H736" s="192"/>
      <c r="I736" s="193"/>
      <c r="J736" s="193"/>
      <c r="K736" s="193"/>
      <c r="L736" s="190"/>
    </row>
    <row r="737" spans="1:12" s="99" customFormat="1" hidden="1">
      <c r="A737" s="16"/>
      <c r="B737" s="554" t="s">
        <v>665</v>
      </c>
      <c r="C737" s="555"/>
      <c r="D737" s="167">
        <v>2792.0855999999999</v>
      </c>
      <c r="E737" s="167">
        <v>3162</v>
      </c>
      <c r="F737" s="167">
        <v>3211</v>
      </c>
      <c r="G737" s="167">
        <v>3211</v>
      </c>
      <c r="H737" s="167">
        <v>3211</v>
      </c>
      <c r="I737" s="167">
        <v>3211</v>
      </c>
      <c r="J737" s="167">
        <v>3211</v>
      </c>
      <c r="K737" s="167">
        <v>3211</v>
      </c>
      <c r="L737" s="168"/>
    </row>
    <row r="738" spans="1:12" s="185" customFormat="1" hidden="1">
      <c r="A738" s="180"/>
      <c r="B738" s="181" t="s">
        <v>667</v>
      </c>
      <c r="C738" s="182"/>
      <c r="D738" s="183">
        <v>201030.16319999998</v>
      </c>
      <c r="E738" s="183">
        <v>227664</v>
      </c>
      <c r="F738" s="183">
        <v>38532</v>
      </c>
      <c r="G738" s="183">
        <v>96330</v>
      </c>
      <c r="H738" s="183">
        <v>154128</v>
      </c>
      <c r="I738" s="183">
        <v>231192</v>
      </c>
      <c r="J738" s="183">
        <v>231192</v>
      </c>
      <c r="K738" s="183">
        <v>231192</v>
      </c>
      <c r="L738" s="184"/>
    </row>
    <row r="739" spans="1:12" s="99" customFormat="1" hidden="1">
      <c r="A739" s="16"/>
      <c r="B739" s="175"/>
      <c r="C739" s="175"/>
      <c r="D739" s="186"/>
      <c r="E739" s="187"/>
      <c r="F739" s="187"/>
      <c r="G739" s="187"/>
      <c r="H739" s="187"/>
      <c r="I739" s="187"/>
      <c r="J739" s="187"/>
      <c r="K739" s="187"/>
      <c r="L739" s="161"/>
    </row>
    <row r="740" spans="1:12" s="99" customFormat="1" hidden="1">
      <c r="A740" s="16"/>
      <c r="B740" s="101" t="s">
        <v>327</v>
      </c>
      <c r="C740" s="163" t="s">
        <v>647</v>
      </c>
      <c r="D740" s="98"/>
      <c r="E740" s="98"/>
      <c r="F740" s="98"/>
      <c r="G740" s="98"/>
      <c r="H740" s="98"/>
      <c r="I740" s="98"/>
      <c r="J740" s="98"/>
      <c r="K740" s="98"/>
      <c r="L740" s="98"/>
    </row>
    <row r="741" spans="1:12" s="99" customFormat="1" ht="25.5" hidden="1">
      <c r="A741" s="16"/>
      <c r="B741" s="101" t="s">
        <v>328</v>
      </c>
      <c r="C741" s="163">
        <v>105047</v>
      </c>
      <c r="D741" s="98"/>
      <c r="E741" s="98"/>
      <c r="F741" s="98"/>
      <c r="G741" s="98"/>
      <c r="H741" s="98"/>
      <c r="I741" s="98"/>
      <c r="J741" s="98"/>
      <c r="K741" s="98"/>
      <c r="L741" s="98"/>
    </row>
    <row r="742" spans="1:12" s="99" customFormat="1" hidden="1">
      <c r="A742" s="16"/>
      <c r="B742" s="101" t="s">
        <v>329</v>
      </c>
      <c r="C742" s="178" t="s">
        <v>676</v>
      </c>
      <c r="D742" s="98"/>
      <c r="E742" s="98"/>
      <c r="F742" s="98"/>
      <c r="G742" s="98"/>
      <c r="H742" s="98"/>
      <c r="I742" s="98"/>
      <c r="J742" s="98"/>
      <c r="K742" s="98"/>
      <c r="L742" s="98"/>
    </row>
    <row r="743" spans="1:12" s="99" customFormat="1" hidden="1">
      <c r="A743" s="16"/>
      <c r="B743" s="101" t="s">
        <v>649</v>
      </c>
      <c r="C743" s="163">
        <v>1015</v>
      </c>
      <c r="D743" s="556" t="s">
        <v>650</v>
      </c>
      <c r="E743" s="557"/>
      <c r="F743" s="557"/>
      <c r="G743" s="557"/>
      <c r="H743" s="557"/>
      <c r="I743" s="557"/>
      <c r="J743" s="557"/>
      <c r="K743" s="557"/>
      <c r="L743" s="558"/>
    </row>
    <row r="744" spans="1:12" s="99" customFormat="1" hidden="1">
      <c r="A744" s="16"/>
      <c r="B744" s="101" t="s">
        <v>651</v>
      </c>
      <c r="C744" s="164">
        <v>12001</v>
      </c>
      <c r="D744" s="191" t="s">
        <v>344</v>
      </c>
      <c r="E744" s="191" t="s">
        <v>652</v>
      </c>
      <c r="F744" s="192" t="s">
        <v>345</v>
      </c>
      <c r="G744" s="192" t="s">
        <v>346</v>
      </c>
      <c r="H744" s="192" t="s">
        <v>40</v>
      </c>
      <c r="I744" s="191" t="s">
        <v>653</v>
      </c>
      <c r="J744" s="191" t="s">
        <v>347</v>
      </c>
      <c r="K744" s="191" t="s">
        <v>654</v>
      </c>
      <c r="L744" s="188"/>
    </row>
    <row r="745" spans="1:12" s="99" customFormat="1" ht="25.5" hidden="1">
      <c r="A745" s="16"/>
      <c r="B745" s="112" t="s">
        <v>656</v>
      </c>
      <c r="C745" s="159" t="s">
        <v>657</v>
      </c>
      <c r="D745" s="192"/>
      <c r="E745" s="192"/>
      <c r="F745" s="192"/>
      <c r="G745" s="192"/>
      <c r="H745" s="192"/>
      <c r="I745" s="192"/>
      <c r="J745" s="192"/>
      <c r="K745" s="192"/>
      <c r="L745" s="189"/>
    </row>
    <row r="746" spans="1:12" s="99" customFormat="1" ht="102" hidden="1">
      <c r="A746" s="16"/>
      <c r="B746" s="112" t="s">
        <v>658</v>
      </c>
      <c r="C746" s="159" t="s">
        <v>659</v>
      </c>
      <c r="D746" s="192"/>
      <c r="E746" s="192"/>
      <c r="F746" s="192"/>
      <c r="G746" s="192"/>
      <c r="H746" s="192"/>
      <c r="I746" s="192"/>
      <c r="J746" s="192"/>
      <c r="K746" s="192"/>
      <c r="L746" s="189"/>
    </row>
    <row r="747" spans="1:12" s="99" customFormat="1" hidden="1">
      <c r="A747" s="16"/>
      <c r="B747" s="112" t="s">
        <v>660</v>
      </c>
      <c r="C747" s="159" t="s">
        <v>661</v>
      </c>
      <c r="D747" s="192"/>
      <c r="E747" s="192"/>
      <c r="F747" s="192"/>
      <c r="G747" s="192"/>
      <c r="H747" s="192"/>
      <c r="I747" s="192"/>
      <c r="J747" s="192"/>
      <c r="K747" s="192"/>
      <c r="L747" s="189"/>
    </row>
    <row r="748" spans="1:12" s="99" customFormat="1" ht="38.25" hidden="1">
      <c r="A748" s="16"/>
      <c r="B748" s="159" t="s">
        <v>662</v>
      </c>
      <c r="C748" s="179" t="s">
        <v>670</v>
      </c>
      <c r="D748" s="192"/>
      <c r="E748" s="192"/>
      <c r="F748" s="192"/>
      <c r="G748" s="192"/>
      <c r="H748" s="192"/>
      <c r="I748" s="192"/>
      <c r="J748" s="192"/>
      <c r="K748" s="192"/>
      <c r="L748" s="189"/>
    </row>
    <row r="749" spans="1:12" s="99" customFormat="1" hidden="1">
      <c r="A749" s="16"/>
      <c r="B749" s="165"/>
      <c r="C749" s="166" t="s">
        <v>664</v>
      </c>
      <c r="D749" s="193"/>
      <c r="E749" s="193"/>
      <c r="F749" s="192"/>
      <c r="G749" s="192"/>
      <c r="H749" s="192"/>
      <c r="I749" s="193"/>
      <c r="J749" s="193"/>
      <c r="K749" s="193"/>
      <c r="L749" s="190"/>
    </row>
    <row r="750" spans="1:12" s="99" customFormat="1" hidden="1">
      <c r="A750" s="16"/>
      <c r="B750" s="554" t="s">
        <v>665</v>
      </c>
      <c r="C750" s="555"/>
      <c r="D750" s="167">
        <v>3950</v>
      </c>
      <c r="E750" s="167">
        <v>4049</v>
      </c>
      <c r="F750" s="167">
        <v>4049</v>
      </c>
      <c r="G750" s="167">
        <v>4049</v>
      </c>
      <c r="H750" s="167">
        <v>4049</v>
      </c>
      <c r="I750" s="167">
        <v>4049</v>
      </c>
      <c r="J750" s="167">
        <v>4049</v>
      </c>
      <c r="K750" s="167">
        <v>4049</v>
      </c>
      <c r="L750" s="168"/>
    </row>
    <row r="751" spans="1:12" s="185" customFormat="1" hidden="1">
      <c r="A751" s="180"/>
      <c r="B751" s="181" t="s">
        <v>667</v>
      </c>
      <c r="C751" s="182"/>
      <c r="D751" s="183">
        <v>284415.57</v>
      </c>
      <c r="E751" s="183">
        <v>291528</v>
      </c>
      <c r="F751" s="183">
        <v>48588</v>
      </c>
      <c r="G751" s="183">
        <v>121470</v>
      </c>
      <c r="H751" s="183">
        <v>194352</v>
      </c>
      <c r="I751" s="183">
        <v>291528</v>
      </c>
      <c r="J751" s="183">
        <v>291528</v>
      </c>
      <c r="K751" s="183">
        <v>291528</v>
      </c>
      <c r="L751" s="184"/>
    </row>
    <row r="752" spans="1:12" s="99" customFormat="1" hidden="1">
      <c r="A752" s="16"/>
      <c r="B752" s="175"/>
      <c r="C752" s="175"/>
      <c r="D752" s="186"/>
      <c r="E752" s="187"/>
      <c r="F752" s="187"/>
      <c r="G752" s="187"/>
      <c r="H752" s="187"/>
      <c r="I752" s="187"/>
      <c r="J752" s="187"/>
      <c r="K752" s="187"/>
      <c r="L752" s="161"/>
    </row>
    <row r="753" spans="1:12" s="99" customFormat="1" hidden="1">
      <c r="A753" s="16"/>
      <c r="B753" s="101" t="s">
        <v>327</v>
      </c>
      <c r="C753" s="163" t="s">
        <v>647</v>
      </c>
      <c r="D753" s="98"/>
      <c r="E753" s="98"/>
      <c r="F753" s="98"/>
      <c r="G753" s="98"/>
      <c r="H753" s="98"/>
      <c r="I753" s="98"/>
      <c r="J753" s="98"/>
      <c r="K753" s="98"/>
      <c r="L753" s="98"/>
    </row>
    <row r="754" spans="1:12" s="99" customFormat="1" ht="25.5" hidden="1">
      <c r="A754" s="16"/>
      <c r="B754" s="101" t="s">
        <v>328</v>
      </c>
      <c r="C754" s="163">
        <v>105048</v>
      </c>
      <c r="D754" s="98"/>
      <c r="E754" s="98"/>
      <c r="F754" s="98"/>
      <c r="G754" s="98"/>
      <c r="H754" s="98"/>
      <c r="I754" s="98"/>
      <c r="J754" s="98"/>
      <c r="K754" s="98"/>
      <c r="L754" s="98"/>
    </row>
    <row r="755" spans="1:12" s="99" customFormat="1" hidden="1">
      <c r="A755" s="16"/>
      <c r="B755" s="101" t="s">
        <v>329</v>
      </c>
      <c r="C755" s="178" t="s">
        <v>677</v>
      </c>
      <c r="D755" s="98"/>
      <c r="E755" s="98"/>
      <c r="F755" s="98"/>
      <c r="G755" s="98"/>
      <c r="H755" s="98"/>
      <c r="I755" s="98"/>
      <c r="J755" s="98"/>
      <c r="K755" s="98"/>
      <c r="L755" s="98"/>
    </row>
    <row r="756" spans="1:12" s="99" customFormat="1" hidden="1">
      <c r="A756" s="16"/>
      <c r="B756" s="101" t="s">
        <v>649</v>
      </c>
      <c r="C756" s="163">
        <v>1015</v>
      </c>
      <c r="D756" s="556" t="s">
        <v>650</v>
      </c>
      <c r="E756" s="557"/>
      <c r="F756" s="557"/>
      <c r="G756" s="557"/>
      <c r="H756" s="557"/>
      <c r="I756" s="557"/>
      <c r="J756" s="557"/>
      <c r="K756" s="557"/>
      <c r="L756" s="558"/>
    </row>
    <row r="757" spans="1:12" s="99" customFormat="1" hidden="1">
      <c r="A757" s="16"/>
      <c r="B757" s="101" t="s">
        <v>651</v>
      </c>
      <c r="C757" s="163">
        <v>12001</v>
      </c>
      <c r="D757" s="191" t="s">
        <v>344</v>
      </c>
      <c r="E757" s="191" t="s">
        <v>652</v>
      </c>
      <c r="F757" s="192" t="s">
        <v>345</v>
      </c>
      <c r="G757" s="192" t="s">
        <v>346</v>
      </c>
      <c r="H757" s="192" t="s">
        <v>40</v>
      </c>
      <c r="I757" s="191" t="s">
        <v>653</v>
      </c>
      <c r="J757" s="191" t="s">
        <v>347</v>
      </c>
      <c r="K757" s="191" t="s">
        <v>654</v>
      </c>
      <c r="L757" s="188"/>
    </row>
    <row r="758" spans="1:12" s="99" customFormat="1" ht="25.5" hidden="1">
      <c r="A758" s="16"/>
      <c r="B758" s="112" t="s">
        <v>656</v>
      </c>
      <c r="C758" s="159" t="s">
        <v>657</v>
      </c>
      <c r="D758" s="192"/>
      <c r="E758" s="192"/>
      <c r="F758" s="192"/>
      <c r="G758" s="192"/>
      <c r="H758" s="192"/>
      <c r="I758" s="192"/>
      <c r="J758" s="192"/>
      <c r="K758" s="192"/>
      <c r="L758" s="189"/>
    </row>
    <row r="759" spans="1:12" s="99" customFormat="1" ht="102" hidden="1">
      <c r="A759" s="16"/>
      <c r="B759" s="112" t="s">
        <v>658</v>
      </c>
      <c r="C759" s="159" t="s">
        <v>659</v>
      </c>
      <c r="D759" s="192"/>
      <c r="E759" s="192"/>
      <c r="F759" s="192"/>
      <c r="G759" s="192"/>
      <c r="H759" s="192"/>
      <c r="I759" s="192"/>
      <c r="J759" s="192"/>
      <c r="K759" s="192"/>
      <c r="L759" s="189"/>
    </row>
    <row r="760" spans="1:12" s="99" customFormat="1" hidden="1">
      <c r="A760" s="16"/>
      <c r="B760" s="112" t="s">
        <v>660</v>
      </c>
      <c r="C760" s="159" t="s">
        <v>661</v>
      </c>
      <c r="D760" s="192"/>
      <c r="E760" s="192"/>
      <c r="F760" s="192"/>
      <c r="G760" s="192"/>
      <c r="H760" s="192"/>
      <c r="I760" s="192"/>
      <c r="J760" s="192"/>
      <c r="K760" s="192"/>
      <c r="L760" s="189"/>
    </row>
    <row r="761" spans="1:12" s="99" customFormat="1" ht="38.25" hidden="1">
      <c r="A761" s="16"/>
      <c r="B761" s="159" t="s">
        <v>662</v>
      </c>
      <c r="C761" s="179" t="s">
        <v>670</v>
      </c>
      <c r="D761" s="192"/>
      <c r="E761" s="192"/>
      <c r="F761" s="192"/>
      <c r="G761" s="192"/>
      <c r="H761" s="192"/>
      <c r="I761" s="192"/>
      <c r="J761" s="192"/>
      <c r="K761" s="192"/>
      <c r="L761" s="189"/>
    </row>
    <row r="762" spans="1:12" s="99" customFormat="1" hidden="1">
      <c r="A762" s="16"/>
      <c r="B762" s="165"/>
      <c r="C762" s="166" t="s">
        <v>664</v>
      </c>
      <c r="D762" s="193"/>
      <c r="E762" s="193"/>
      <c r="F762" s="192"/>
      <c r="G762" s="192"/>
      <c r="H762" s="192"/>
      <c r="I762" s="193"/>
      <c r="J762" s="193"/>
      <c r="K762" s="193"/>
      <c r="L762" s="190"/>
    </row>
    <row r="763" spans="1:12" s="99" customFormat="1" hidden="1">
      <c r="A763" s="16"/>
      <c r="B763" s="554" t="s">
        <v>665</v>
      </c>
      <c r="C763" s="555"/>
      <c r="D763" s="167">
        <v>3920</v>
      </c>
      <c r="E763" s="167">
        <v>4458</v>
      </c>
      <c r="F763" s="167">
        <v>4183</v>
      </c>
      <c r="G763" s="167">
        <v>4183</v>
      </c>
      <c r="H763" s="167">
        <v>4183</v>
      </c>
      <c r="I763" s="167">
        <v>4183</v>
      </c>
      <c r="J763" s="167">
        <v>4183</v>
      </c>
      <c r="K763" s="167">
        <v>4183</v>
      </c>
      <c r="L763" s="168"/>
    </row>
    <row r="764" spans="1:12" s="185" customFormat="1" hidden="1">
      <c r="A764" s="180"/>
      <c r="B764" s="181" t="s">
        <v>667</v>
      </c>
      <c r="C764" s="182"/>
      <c r="D764" s="183">
        <v>282212.18</v>
      </c>
      <c r="E764" s="183">
        <v>320976</v>
      </c>
      <c r="F764" s="183">
        <v>50196</v>
      </c>
      <c r="G764" s="183">
        <v>125490</v>
      </c>
      <c r="H764" s="183">
        <v>200784</v>
      </c>
      <c r="I764" s="183">
        <v>301176</v>
      </c>
      <c r="J764" s="183">
        <v>301176</v>
      </c>
      <c r="K764" s="183">
        <v>301176</v>
      </c>
      <c r="L764" s="184"/>
    </row>
    <row r="765" spans="1:12" s="99" customFormat="1" hidden="1">
      <c r="A765" s="16"/>
      <c r="B765" s="175"/>
      <c r="C765" s="175"/>
      <c r="D765" s="186"/>
      <c r="E765" s="187"/>
      <c r="F765" s="187"/>
      <c r="G765" s="187"/>
      <c r="H765" s="187"/>
      <c r="I765" s="187"/>
      <c r="J765" s="187"/>
      <c r="K765" s="187"/>
      <c r="L765" s="161"/>
    </row>
    <row r="766" spans="1:12" s="99" customFormat="1" hidden="1">
      <c r="A766" s="16"/>
      <c r="B766" s="101" t="s">
        <v>327</v>
      </c>
      <c r="C766" s="159" t="s">
        <v>647</v>
      </c>
      <c r="D766" s="98"/>
      <c r="E766" s="98"/>
      <c r="F766" s="98"/>
      <c r="G766" s="98"/>
      <c r="H766" s="98"/>
      <c r="I766" s="98"/>
      <c r="J766" s="98"/>
      <c r="K766" s="98"/>
      <c r="L766" s="98"/>
    </row>
    <row r="767" spans="1:12" s="99" customFormat="1" ht="25.5" hidden="1">
      <c r="A767" s="16"/>
      <c r="B767" s="101" t="s">
        <v>328</v>
      </c>
      <c r="C767" s="164">
        <v>105049</v>
      </c>
      <c r="D767" s="98"/>
      <c r="E767" s="98"/>
      <c r="F767" s="98"/>
      <c r="G767" s="98"/>
      <c r="H767" s="98"/>
      <c r="I767" s="98"/>
      <c r="J767" s="98"/>
      <c r="K767" s="98"/>
      <c r="L767" s="98"/>
    </row>
    <row r="768" spans="1:12" s="99" customFormat="1" hidden="1">
      <c r="A768" s="16"/>
      <c r="B768" s="101" t="s">
        <v>329</v>
      </c>
      <c r="C768" s="178" t="s">
        <v>678</v>
      </c>
      <c r="D768" s="98"/>
      <c r="E768" s="98"/>
      <c r="F768" s="98"/>
      <c r="G768" s="98"/>
      <c r="H768" s="98"/>
      <c r="I768" s="98"/>
      <c r="J768" s="98"/>
      <c r="K768" s="98"/>
      <c r="L768" s="98"/>
    </row>
    <row r="769" spans="1:12" s="99" customFormat="1" hidden="1">
      <c r="A769" s="16"/>
      <c r="B769" s="101" t="s">
        <v>649</v>
      </c>
      <c r="C769" s="164">
        <v>1015</v>
      </c>
      <c r="D769" s="556" t="s">
        <v>650</v>
      </c>
      <c r="E769" s="557"/>
      <c r="F769" s="557"/>
      <c r="G769" s="557"/>
      <c r="H769" s="557"/>
      <c r="I769" s="557"/>
      <c r="J769" s="557"/>
      <c r="K769" s="557"/>
      <c r="L769" s="558"/>
    </row>
    <row r="770" spans="1:12" s="99" customFormat="1" hidden="1">
      <c r="A770" s="16"/>
      <c r="B770" s="101" t="s">
        <v>651</v>
      </c>
      <c r="C770" s="164">
        <v>12001</v>
      </c>
      <c r="D770" s="191" t="s">
        <v>344</v>
      </c>
      <c r="E770" s="191" t="s">
        <v>652</v>
      </c>
      <c r="F770" s="192" t="s">
        <v>345</v>
      </c>
      <c r="G770" s="192" t="s">
        <v>346</v>
      </c>
      <c r="H770" s="192" t="s">
        <v>40</v>
      </c>
      <c r="I770" s="191" t="s">
        <v>653</v>
      </c>
      <c r="J770" s="191" t="s">
        <v>347</v>
      </c>
      <c r="K770" s="191" t="s">
        <v>654</v>
      </c>
      <c r="L770" s="188"/>
    </row>
    <row r="771" spans="1:12" s="99" customFormat="1" ht="25.5" hidden="1">
      <c r="A771" s="16"/>
      <c r="B771" s="112" t="s">
        <v>656</v>
      </c>
      <c r="C771" s="159" t="s">
        <v>657</v>
      </c>
      <c r="D771" s="192"/>
      <c r="E771" s="192"/>
      <c r="F771" s="192"/>
      <c r="G771" s="192"/>
      <c r="H771" s="192"/>
      <c r="I771" s="192"/>
      <c r="J771" s="192"/>
      <c r="K771" s="192"/>
      <c r="L771" s="189"/>
    </row>
    <row r="772" spans="1:12" s="99" customFormat="1" ht="102" hidden="1">
      <c r="A772" s="16"/>
      <c r="B772" s="112" t="s">
        <v>658</v>
      </c>
      <c r="C772" s="159" t="s">
        <v>659</v>
      </c>
      <c r="D772" s="192"/>
      <c r="E772" s="192"/>
      <c r="F772" s="192"/>
      <c r="G772" s="192"/>
      <c r="H772" s="192"/>
      <c r="I772" s="192"/>
      <c r="J772" s="192"/>
      <c r="K772" s="192"/>
      <c r="L772" s="189"/>
    </row>
    <row r="773" spans="1:12" s="99" customFormat="1" hidden="1">
      <c r="A773" s="16"/>
      <c r="B773" s="112" t="s">
        <v>660</v>
      </c>
      <c r="C773" s="159" t="s">
        <v>661</v>
      </c>
      <c r="D773" s="192"/>
      <c r="E773" s="192"/>
      <c r="F773" s="192"/>
      <c r="G773" s="192"/>
      <c r="H773" s="192"/>
      <c r="I773" s="192"/>
      <c r="J773" s="192"/>
      <c r="K773" s="192"/>
      <c r="L773" s="189"/>
    </row>
    <row r="774" spans="1:12" s="99" customFormat="1" ht="38.25" hidden="1">
      <c r="A774" s="16"/>
      <c r="B774" s="159" t="s">
        <v>662</v>
      </c>
      <c r="C774" s="179" t="s">
        <v>670</v>
      </c>
      <c r="D774" s="192"/>
      <c r="E774" s="192"/>
      <c r="F774" s="192"/>
      <c r="G774" s="192"/>
      <c r="H774" s="192"/>
      <c r="I774" s="192"/>
      <c r="J774" s="192"/>
      <c r="K774" s="192"/>
      <c r="L774" s="189"/>
    </row>
    <row r="775" spans="1:12" s="99" customFormat="1" hidden="1">
      <c r="A775" s="16"/>
      <c r="B775" s="165"/>
      <c r="C775" s="166" t="s">
        <v>664</v>
      </c>
      <c r="D775" s="193"/>
      <c r="E775" s="193"/>
      <c r="F775" s="192"/>
      <c r="G775" s="192"/>
      <c r="H775" s="192"/>
      <c r="I775" s="193"/>
      <c r="J775" s="193"/>
      <c r="K775" s="193"/>
      <c r="L775" s="190"/>
    </row>
    <row r="776" spans="1:12" s="99" customFormat="1" hidden="1">
      <c r="A776" s="16"/>
      <c r="B776" s="554" t="s">
        <v>665</v>
      </c>
      <c r="C776" s="555"/>
      <c r="D776" s="167">
        <v>3616</v>
      </c>
      <c r="E776" s="167">
        <v>3696</v>
      </c>
      <c r="F776" s="167">
        <v>3616</v>
      </c>
      <c r="G776" s="167">
        <v>3616</v>
      </c>
      <c r="H776" s="167">
        <v>3616</v>
      </c>
      <c r="I776" s="167">
        <v>3616</v>
      </c>
      <c r="J776" s="167">
        <v>3616</v>
      </c>
      <c r="K776" s="167">
        <v>3616</v>
      </c>
      <c r="L776" s="168"/>
    </row>
    <row r="777" spans="1:12" s="185" customFormat="1" hidden="1">
      <c r="A777" s="180"/>
      <c r="B777" s="181" t="s">
        <v>667</v>
      </c>
      <c r="C777" s="182"/>
      <c r="D777" s="183">
        <v>260338.1</v>
      </c>
      <c r="E777" s="183">
        <v>266112</v>
      </c>
      <c r="F777" s="183">
        <v>43392</v>
      </c>
      <c r="G777" s="183">
        <v>108480</v>
      </c>
      <c r="H777" s="183">
        <v>173568</v>
      </c>
      <c r="I777" s="183">
        <v>260352</v>
      </c>
      <c r="J777" s="183">
        <v>260352</v>
      </c>
      <c r="K777" s="183">
        <v>260352</v>
      </c>
      <c r="L777" s="184"/>
    </row>
    <row r="778" spans="1:12" s="99" customFormat="1" hidden="1">
      <c r="A778" s="16"/>
      <c r="B778" s="175"/>
      <c r="C778" s="175"/>
      <c r="D778" s="186"/>
      <c r="E778" s="187"/>
      <c r="F778" s="187"/>
      <c r="G778" s="187"/>
      <c r="H778" s="187"/>
      <c r="I778" s="187"/>
      <c r="J778" s="187"/>
      <c r="K778" s="187"/>
      <c r="L778" s="161"/>
    </row>
    <row r="779" spans="1:12" s="99" customFormat="1" hidden="1">
      <c r="A779" s="16"/>
      <c r="B779" s="101" t="s">
        <v>327</v>
      </c>
      <c r="C779" s="159" t="s">
        <v>647</v>
      </c>
      <c r="D779" s="98"/>
      <c r="E779" s="98"/>
      <c r="F779" s="98"/>
      <c r="G779" s="98"/>
      <c r="H779" s="98"/>
      <c r="I779" s="98"/>
      <c r="J779" s="98"/>
      <c r="K779" s="98"/>
      <c r="L779" s="98"/>
    </row>
    <row r="780" spans="1:12" s="99" customFormat="1" ht="25.5" hidden="1">
      <c r="A780" s="16"/>
      <c r="B780" s="101" t="s">
        <v>328</v>
      </c>
      <c r="C780" s="163">
        <v>105050</v>
      </c>
      <c r="D780" s="98"/>
      <c r="E780" s="98"/>
      <c r="F780" s="98"/>
      <c r="G780" s="98"/>
      <c r="H780" s="98"/>
      <c r="I780" s="98"/>
      <c r="J780" s="98"/>
      <c r="K780" s="98"/>
      <c r="L780" s="98"/>
    </row>
    <row r="781" spans="1:12" s="99" customFormat="1" hidden="1">
      <c r="A781" s="16"/>
      <c r="B781" s="101" t="s">
        <v>329</v>
      </c>
      <c r="C781" s="178" t="s">
        <v>679</v>
      </c>
      <c r="D781" s="98"/>
      <c r="E781" s="98"/>
      <c r="F781" s="98"/>
      <c r="G781" s="98"/>
      <c r="H781" s="98"/>
      <c r="I781" s="98"/>
      <c r="J781" s="98"/>
      <c r="K781" s="98"/>
      <c r="L781" s="98"/>
    </row>
    <row r="782" spans="1:12" s="99" customFormat="1" hidden="1">
      <c r="A782" s="16"/>
      <c r="B782" s="101" t="s">
        <v>649</v>
      </c>
      <c r="C782" s="163">
        <v>1015</v>
      </c>
      <c r="D782" s="556" t="s">
        <v>650</v>
      </c>
      <c r="E782" s="557"/>
      <c r="F782" s="557"/>
      <c r="G782" s="557"/>
      <c r="H782" s="557"/>
      <c r="I782" s="557"/>
      <c r="J782" s="557"/>
      <c r="K782" s="557"/>
      <c r="L782" s="558"/>
    </row>
    <row r="783" spans="1:12" s="99" customFormat="1" hidden="1">
      <c r="A783" s="16"/>
      <c r="B783" s="101" t="s">
        <v>651</v>
      </c>
      <c r="C783" s="163">
        <v>12001</v>
      </c>
      <c r="D783" s="191" t="s">
        <v>344</v>
      </c>
      <c r="E783" s="191" t="s">
        <v>652</v>
      </c>
      <c r="F783" s="192" t="s">
        <v>345</v>
      </c>
      <c r="G783" s="192" t="s">
        <v>346</v>
      </c>
      <c r="H783" s="192" t="s">
        <v>40</v>
      </c>
      <c r="I783" s="191" t="s">
        <v>653</v>
      </c>
      <c r="J783" s="191" t="s">
        <v>347</v>
      </c>
      <c r="K783" s="191" t="s">
        <v>654</v>
      </c>
      <c r="L783" s="188"/>
    </row>
    <row r="784" spans="1:12" s="99" customFormat="1" ht="25.5" hidden="1">
      <c r="A784" s="16"/>
      <c r="B784" s="112" t="s">
        <v>656</v>
      </c>
      <c r="C784" s="159" t="s">
        <v>657</v>
      </c>
      <c r="D784" s="192"/>
      <c r="E784" s="192"/>
      <c r="F784" s="192"/>
      <c r="G784" s="192"/>
      <c r="H784" s="192"/>
      <c r="I784" s="192"/>
      <c r="J784" s="192"/>
      <c r="K784" s="192"/>
      <c r="L784" s="189"/>
    </row>
    <row r="785" spans="1:12" s="99" customFormat="1" ht="102" hidden="1">
      <c r="A785" s="16"/>
      <c r="B785" s="112" t="s">
        <v>658</v>
      </c>
      <c r="C785" s="159" t="s">
        <v>659</v>
      </c>
      <c r="D785" s="192"/>
      <c r="E785" s="192"/>
      <c r="F785" s="192"/>
      <c r="G785" s="192"/>
      <c r="H785" s="192"/>
      <c r="I785" s="192"/>
      <c r="J785" s="192"/>
      <c r="K785" s="192"/>
      <c r="L785" s="189"/>
    </row>
    <row r="786" spans="1:12" s="99" customFormat="1" hidden="1">
      <c r="A786" s="16"/>
      <c r="B786" s="112" t="s">
        <v>660</v>
      </c>
      <c r="C786" s="159" t="s">
        <v>661</v>
      </c>
      <c r="D786" s="192"/>
      <c r="E786" s="192"/>
      <c r="F786" s="192"/>
      <c r="G786" s="192"/>
      <c r="H786" s="192"/>
      <c r="I786" s="192"/>
      <c r="J786" s="192"/>
      <c r="K786" s="192"/>
      <c r="L786" s="189"/>
    </row>
    <row r="787" spans="1:12" s="99" customFormat="1" ht="38.25" hidden="1">
      <c r="A787" s="16"/>
      <c r="B787" s="159" t="s">
        <v>662</v>
      </c>
      <c r="C787" s="179" t="s">
        <v>670</v>
      </c>
      <c r="D787" s="192"/>
      <c r="E787" s="192"/>
      <c r="F787" s="192"/>
      <c r="G787" s="192"/>
      <c r="H787" s="192"/>
      <c r="I787" s="192"/>
      <c r="J787" s="192"/>
      <c r="K787" s="192"/>
      <c r="L787" s="189"/>
    </row>
    <row r="788" spans="1:12" s="99" customFormat="1" hidden="1">
      <c r="A788" s="16"/>
      <c r="B788" s="165"/>
      <c r="C788" s="166" t="s">
        <v>664</v>
      </c>
      <c r="D788" s="193"/>
      <c r="E788" s="193"/>
      <c r="F788" s="192"/>
      <c r="G788" s="192"/>
      <c r="H788" s="192"/>
      <c r="I788" s="193"/>
      <c r="J788" s="193"/>
      <c r="K788" s="193"/>
      <c r="L788" s="190"/>
    </row>
    <row r="789" spans="1:12" s="99" customFormat="1" hidden="1">
      <c r="A789" s="16"/>
      <c r="B789" s="554" t="s">
        <v>665</v>
      </c>
      <c r="C789" s="555"/>
      <c r="D789" s="167">
        <v>4023</v>
      </c>
      <c r="E789" s="167">
        <v>4236</v>
      </c>
      <c r="F789" s="167">
        <v>4250</v>
      </c>
      <c r="G789" s="167">
        <v>4250</v>
      </c>
      <c r="H789" s="167">
        <v>4250</v>
      </c>
      <c r="I789" s="167">
        <v>4250</v>
      </c>
      <c r="J789" s="167">
        <v>4250</v>
      </c>
      <c r="K789" s="167">
        <v>4250</v>
      </c>
      <c r="L789" s="168"/>
    </row>
    <row r="790" spans="1:12" s="185" customFormat="1" hidden="1">
      <c r="A790" s="180"/>
      <c r="B790" s="181" t="s">
        <v>667</v>
      </c>
      <c r="C790" s="182"/>
      <c r="D790" s="183">
        <v>289647.63</v>
      </c>
      <c r="E790" s="183">
        <v>304992</v>
      </c>
      <c r="F790" s="183">
        <v>51000</v>
      </c>
      <c r="G790" s="183">
        <v>127500</v>
      </c>
      <c r="H790" s="183">
        <v>204000</v>
      </c>
      <c r="I790" s="183">
        <v>306000</v>
      </c>
      <c r="J790" s="183">
        <v>306000</v>
      </c>
      <c r="K790" s="183">
        <v>306000</v>
      </c>
      <c r="L790" s="184"/>
    </row>
    <row r="791" spans="1:12" s="99" customFormat="1" hidden="1">
      <c r="A791" s="16"/>
      <c r="B791" s="175"/>
      <c r="C791" s="175"/>
      <c r="D791" s="186"/>
      <c r="E791" s="187"/>
      <c r="F791" s="187"/>
      <c r="G791" s="187"/>
      <c r="H791" s="187"/>
      <c r="I791" s="187"/>
      <c r="J791" s="187"/>
      <c r="K791" s="187"/>
      <c r="L791" s="161"/>
    </row>
    <row r="792" spans="1:12" s="99" customFormat="1" hidden="1">
      <c r="A792" s="16"/>
      <c r="B792" s="101" t="s">
        <v>327</v>
      </c>
      <c r="C792" s="164" t="s">
        <v>647</v>
      </c>
      <c r="D792" s="98"/>
      <c r="E792" s="98"/>
      <c r="F792" s="98"/>
      <c r="G792" s="98"/>
      <c r="H792" s="98"/>
      <c r="I792" s="98"/>
      <c r="J792" s="98"/>
      <c r="K792" s="98"/>
      <c r="L792" s="98"/>
    </row>
    <row r="793" spans="1:12" s="99" customFormat="1" ht="25.5" hidden="1">
      <c r="A793" s="16"/>
      <c r="B793" s="101" t="s">
        <v>328</v>
      </c>
      <c r="C793" s="163">
        <v>105051</v>
      </c>
      <c r="D793" s="98"/>
      <c r="E793" s="98"/>
      <c r="F793" s="98"/>
      <c r="G793" s="98"/>
      <c r="H793" s="98"/>
      <c r="I793" s="98"/>
      <c r="J793" s="98"/>
      <c r="K793" s="98"/>
      <c r="L793" s="98"/>
    </row>
    <row r="794" spans="1:12" s="99" customFormat="1" hidden="1">
      <c r="A794" s="16"/>
      <c r="B794" s="101" t="s">
        <v>329</v>
      </c>
      <c r="C794" s="178" t="s">
        <v>680</v>
      </c>
      <c r="D794" s="98"/>
      <c r="E794" s="98"/>
      <c r="F794" s="98"/>
      <c r="G794" s="98"/>
      <c r="H794" s="98"/>
      <c r="I794" s="98"/>
      <c r="J794" s="98"/>
      <c r="K794" s="98"/>
      <c r="L794" s="98"/>
    </row>
    <row r="795" spans="1:12" s="99" customFormat="1" hidden="1">
      <c r="A795" s="16"/>
      <c r="B795" s="101" t="s">
        <v>649</v>
      </c>
      <c r="C795" s="164">
        <v>1015</v>
      </c>
      <c r="D795" s="556" t="s">
        <v>650</v>
      </c>
      <c r="E795" s="557"/>
      <c r="F795" s="557"/>
      <c r="G795" s="557"/>
      <c r="H795" s="557"/>
      <c r="I795" s="557"/>
      <c r="J795" s="557"/>
      <c r="K795" s="557"/>
      <c r="L795" s="558"/>
    </row>
    <row r="796" spans="1:12" s="99" customFormat="1" hidden="1">
      <c r="A796" s="16"/>
      <c r="B796" s="101" t="s">
        <v>651</v>
      </c>
      <c r="C796" s="164">
        <v>12001</v>
      </c>
      <c r="D796" s="191" t="s">
        <v>344</v>
      </c>
      <c r="E796" s="191" t="s">
        <v>652</v>
      </c>
      <c r="F796" s="192" t="s">
        <v>345</v>
      </c>
      <c r="G796" s="192" t="s">
        <v>346</v>
      </c>
      <c r="H796" s="192" t="s">
        <v>40</v>
      </c>
      <c r="I796" s="191" t="s">
        <v>653</v>
      </c>
      <c r="J796" s="191" t="s">
        <v>347</v>
      </c>
      <c r="K796" s="191" t="s">
        <v>654</v>
      </c>
      <c r="L796" s="188"/>
    </row>
    <row r="797" spans="1:12" s="99" customFormat="1" ht="25.5" hidden="1">
      <c r="A797" s="16"/>
      <c r="B797" s="112" t="s">
        <v>656</v>
      </c>
      <c r="C797" s="159" t="s">
        <v>657</v>
      </c>
      <c r="D797" s="192"/>
      <c r="E797" s="192"/>
      <c r="F797" s="192"/>
      <c r="G797" s="192"/>
      <c r="H797" s="192"/>
      <c r="I797" s="192"/>
      <c r="J797" s="192"/>
      <c r="K797" s="192"/>
      <c r="L797" s="189"/>
    </row>
    <row r="798" spans="1:12" s="99" customFormat="1" ht="102" hidden="1">
      <c r="A798" s="16"/>
      <c r="B798" s="112" t="s">
        <v>658</v>
      </c>
      <c r="C798" s="159" t="s">
        <v>659</v>
      </c>
      <c r="D798" s="192"/>
      <c r="E798" s="192"/>
      <c r="F798" s="192"/>
      <c r="G798" s="192"/>
      <c r="H798" s="192"/>
      <c r="I798" s="192"/>
      <c r="J798" s="192"/>
      <c r="K798" s="192"/>
      <c r="L798" s="189"/>
    </row>
    <row r="799" spans="1:12" s="99" customFormat="1" hidden="1">
      <c r="A799" s="16"/>
      <c r="B799" s="112" t="s">
        <v>660</v>
      </c>
      <c r="C799" s="159" t="s">
        <v>661</v>
      </c>
      <c r="D799" s="192"/>
      <c r="E799" s="192"/>
      <c r="F799" s="192"/>
      <c r="G799" s="192"/>
      <c r="H799" s="192"/>
      <c r="I799" s="192"/>
      <c r="J799" s="192"/>
      <c r="K799" s="192"/>
      <c r="L799" s="189"/>
    </row>
    <row r="800" spans="1:12" s="99" customFormat="1" ht="38.25" hidden="1">
      <c r="A800" s="16"/>
      <c r="B800" s="159" t="s">
        <v>662</v>
      </c>
      <c r="C800" s="179" t="s">
        <v>670</v>
      </c>
      <c r="D800" s="192"/>
      <c r="E800" s="192"/>
      <c r="F800" s="192"/>
      <c r="G800" s="192"/>
      <c r="H800" s="192"/>
      <c r="I800" s="192"/>
      <c r="J800" s="192"/>
      <c r="K800" s="192"/>
      <c r="L800" s="189"/>
    </row>
    <row r="801" spans="1:12" s="99" customFormat="1" hidden="1">
      <c r="A801" s="16"/>
      <c r="B801" s="165"/>
      <c r="C801" s="166" t="s">
        <v>664</v>
      </c>
      <c r="D801" s="193"/>
      <c r="E801" s="193"/>
      <c r="F801" s="192"/>
      <c r="G801" s="192"/>
      <c r="H801" s="192"/>
      <c r="I801" s="193"/>
      <c r="J801" s="193"/>
      <c r="K801" s="193"/>
      <c r="L801" s="190"/>
    </row>
    <row r="802" spans="1:12" s="99" customFormat="1" hidden="1">
      <c r="A802" s="16"/>
      <c r="B802" s="554" t="s">
        <v>665</v>
      </c>
      <c r="C802" s="555"/>
      <c r="D802" s="167">
        <v>3205</v>
      </c>
      <c r="E802" s="167">
        <v>3398</v>
      </c>
      <c r="F802" s="167">
        <v>3398</v>
      </c>
      <c r="G802" s="167">
        <v>3398</v>
      </c>
      <c r="H802" s="167">
        <v>3398</v>
      </c>
      <c r="I802" s="167">
        <v>3398</v>
      </c>
      <c r="J802" s="167">
        <v>3398</v>
      </c>
      <c r="K802" s="167">
        <v>3398</v>
      </c>
      <c r="L802" s="168"/>
    </row>
    <row r="803" spans="1:12" s="185" customFormat="1" hidden="1">
      <c r="A803" s="180"/>
      <c r="B803" s="181" t="s">
        <v>667</v>
      </c>
      <c r="C803" s="182"/>
      <c r="D803" s="183">
        <v>230745.73</v>
      </c>
      <c r="E803" s="183">
        <v>244656</v>
      </c>
      <c r="F803" s="183">
        <v>40776</v>
      </c>
      <c r="G803" s="183">
        <v>101940</v>
      </c>
      <c r="H803" s="183">
        <v>163104</v>
      </c>
      <c r="I803" s="183">
        <v>244656</v>
      </c>
      <c r="J803" s="183">
        <v>244656</v>
      </c>
      <c r="K803" s="183">
        <v>244656</v>
      </c>
      <c r="L803" s="184"/>
    </row>
    <row r="804" spans="1:12" s="99" customFormat="1" hidden="1">
      <c r="A804" s="16"/>
      <c r="B804" s="175"/>
      <c r="C804" s="175"/>
      <c r="D804" s="186"/>
      <c r="E804" s="187"/>
      <c r="F804" s="187"/>
      <c r="G804" s="187"/>
      <c r="H804" s="187"/>
      <c r="I804" s="187"/>
      <c r="J804" s="187"/>
      <c r="K804" s="187"/>
      <c r="L804" s="161"/>
    </row>
    <row r="805" spans="1:12" s="99" customFormat="1" hidden="1">
      <c r="A805" s="16"/>
      <c r="B805" s="101" t="s">
        <v>327</v>
      </c>
      <c r="C805" s="163" t="s">
        <v>647</v>
      </c>
      <c r="D805" s="98"/>
      <c r="E805" s="98"/>
      <c r="F805" s="98"/>
      <c r="G805" s="98"/>
      <c r="H805" s="98"/>
      <c r="I805" s="98"/>
      <c r="J805" s="98"/>
      <c r="K805" s="98"/>
      <c r="L805" s="98"/>
    </row>
    <row r="806" spans="1:12" s="99" customFormat="1" ht="25.5" hidden="1">
      <c r="A806" s="16"/>
      <c r="B806" s="101" t="s">
        <v>328</v>
      </c>
      <c r="C806" s="163">
        <v>106002</v>
      </c>
      <c r="D806" s="98"/>
      <c r="E806" s="98"/>
      <c r="F806" s="98"/>
      <c r="G806" s="98"/>
      <c r="H806" s="98"/>
      <c r="I806" s="98"/>
      <c r="J806" s="98"/>
      <c r="K806" s="98"/>
      <c r="L806" s="98"/>
    </row>
    <row r="807" spans="1:12" s="99" customFormat="1" hidden="1">
      <c r="A807" s="16"/>
      <c r="B807" s="101" t="s">
        <v>329</v>
      </c>
      <c r="C807" s="178" t="s">
        <v>71</v>
      </c>
      <c r="D807" s="98"/>
      <c r="E807" s="98"/>
      <c r="F807" s="98"/>
      <c r="G807" s="98"/>
      <c r="H807" s="98"/>
      <c r="I807" s="98"/>
      <c r="J807" s="98"/>
      <c r="K807" s="98"/>
      <c r="L807" s="98"/>
    </row>
    <row r="808" spans="1:12" s="99" customFormat="1" hidden="1">
      <c r="A808" s="16"/>
      <c r="B808" s="101" t="s">
        <v>649</v>
      </c>
      <c r="C808" s="164">
        <v>1015</v>
      </c>
      <c r="D808" s="556" t="s">
        <v>650</v>
      </c>
      <c r="E808" s="557"/>
      <c r="F808" s="557"/>
      <c r="G808" s="557"/>
      <c r="H808" s="557"/>
      <c r="I808" s="557"/>
      <c r="J808" s="557"/>
      <c r="K808" s="557"/>
      <c r="L808" s="558"/>
    </row>
    <row r="809" spans="1:12" s="99" customFormat="1" hidden="1">
      <c r="A809" s="16"/>
      <c r="B809" s="101" t="s">
        <v>651</v>
      </c>
      <c r="C809" s="164">
        <v>12001</v>
      </c>
      <c r="D809" s="191" t="s">
        <v>344</v>
      </c>
      <c r="E809" s="191" t="s">
        <v>652</v>
      </c>
      <c r="F809" s="192" t="s">
        <v>345</v>
      </c>
      <c r="G809" s="192" t="s">
        <v>346</v>
      </c>
      <c r="H809" s="192" t="s">
        <v>40</v>
      </c>
      <c r="I809" s="191" t="s">
        <v>653</v>
      </c>
      <c r="J809" s="191" t="s">
        <v>347</v>
      </c>
      <c r="K809" s="191" t="s">
        <v>654</v>
      </c>
      <c r="L809" s="188"/>
    </row>
    <row r="810" spans="1:12" s="99" customFormat="1" ht="25.5" hidden="1">
      <c r="A810" s="16"/>
      <c r="B810" s="112" t="s">
        <v>656</v>
      </c>
      <c r="C810" s="159" t="s">
        <v>657</v>
      </c>
      <c r="D810" s="192"/>
      <c r="E810" s="192"/>
      <c r="F810" s="192"/>
      <c r="G810" s="192"/>
      <c r="H810" s="192"/>
      <c r="I810" s="192"/>
      <c r="J810" s="192"/>
      <c r="K810" s="192"/>
      <c r="L810" s="189"/>
    </row>
    <row r="811" spans="1:12" s="99" customFormat="1" ht="102" hidden="1">
      <c r="A811" s="16"/>
      <c r="B811" s="112" t="s">
        <v>658</v>
      </c>
      <c r="C811" s="159" t="s">
        <v>659</v>
      </c>
      <c r="D811" s="192"/>
      <c r="E811" s="192"/>
      <c r="F811" s="192"/>
      <c r="G811" s="192"/>
      <c r="H811" s="192"/>
      <c r="I811" s="192"/>
      <c r="J811" s="192"/>
      <c r="K811" s="192"/>
      <c r="L811" s="189"/>
    </row>
    <row r="812" spans="1:12" s="99" customFormat="1" hidden="1">
      <c r="A812" s="16"/>
      <c r="B812" s="112" t="s">
        <v>660</v>
      </c>
      <c r="C812" s="159" t="s">
        <v>661</v>
      </c>
      <c r="D812" s="192"/>
      <c r="E812" s="192"/>
      <c r="F812" s="192"/>
      <c r="G812" s="192"/>
      <c r="H812" s="192"/>
      <c r="I812" s="192"/>
      <c r="J812" s="192"/>
      <c r="K812" s="192"/>
      <c r="L812" s="189"/>
    </row>
    <row r="813" spans="1:12" s="99" customFormat="1" ht="38.25" hidden="1">
      <c r="A813" s="16"/>
      <c r="B813" s="159" t="s">
        <v>662</v>
      </c>
      <c r="C813" s="179" t="s">
        <v>670</v>
      </c>
      <c r="D813" s="192"/>
      <c r="E813" s="192"/>
      <c r="F813" s="192"/>
      <c r="G813" s="192"/>
      <c r="H813" s="192"/>
      <c r="I813" s="192"/>
      <c r="J813" s="192"/>
      <c r="K813" s="192"/>
      <c r="L813" s="189"/>
    </row>
    <row r="814" spans="1:12" s="99" customFormat="1" hidden="1">
      <c r="A814" s="16"/>
      <c r="B814" s="165"/>
      <c r="C814" s="166" t="s">
        <v>664</v>
      </c>
      <c r="D814" s="193"/>
      <c r="E814" s="193"/>
      <c r="F814" s="192"/>
      <c r="G814" s="192"/>
      <c r="H814" s="192"/>
      <c r="I814" s="193"/>
      <c r="J814" s="193"/>
      <c r="K814" s="193"/>
      <c r="L814" s="190"/>
    </row>
    <row r="815" spans="1:12" s="99" customFormat="1" hidden="1">
      <c r="A815" s="16"/>
      <c r="B815" s="554" t="s">
        <v>665</v>
      </c>
      <c r="C815" s="555"/>
      <c r="D815" s="167">
        <v>4026</v>
      </c>
      <c r="E815" s="167">
        <v>4216</v>
      </c>
      <c r="F815" s="199">
        <v>4260</v>
      </c>
      <c r="G815" s="199">
        <v>4260</v>
      </c>
      <c r="H815" s="199">
        <v>4260</v>
      </c>
      <c r="I815" s="199">
        <v>4260</v>
      </c>
      <c r="J815" s="199">
        <v>4310</v>
      </c>
      <c r="K815" s="199">
        <v>4360</v>
      </c>
      <c r="L815" s="168"/>
    </row>
    <row r="816" spans="1:12" s="185" customFormat="1" hidden="1">
      <c r="A816" s="180"/>
      <c r="B816" s="181" t="s">
        <v>667</v>
      </c>
      <c r="C816" s="182"/>
      <c r="D816" s="183">
        <v>289869.3</v>
      </c>
      <c r="E816" s="183">
        <v>303552</v>
      </c>
      <c r="F816" s="183">
        <v>51120</v>
      </c>
      <c r="G816" s="183">
        <v>127800</v>
      </c>
      <c r="H816" s="183">
        <v>204480</v>
      </c>
      <c r="I816" s="183">
        <v>306720</v>
      </c>
      <c r="J816" s="183">
        <v>310320</v>
      </c>
      <c r="K816" s="183">
        <v>313920</v>
      </c>
      <c r="L816" s="184"/>
    </row>
    <row r="817" spans="1:12" s="99" customFormat="1" hidden="1">
      <c r="A817" s="16"/>
      <c r="B817" s="175"/>
      <c r="C817" s="175"/>
      <c r="D817" s="186"/>
      <c r="E817" s="187"/>
      <c r="F817" s="187"/>
      <c r="G817" s="187"/>
      <c r="H817" s="187"/>
      <c r="I817" s="187"/>
      <c r="J817" s="187"/>
      <c r="K817" s="187"/>
      <c r="L817" s="161"/>
    </row>
    <row r="818" spans="1:12" s="99" customFormat="1" hidden="1">
      <c r="A818" s="16"/>
      <c r="B818" s="101" t="s">
        <v>327</v>
      </c>
      <c r="C818" s="163" t="s">
        <v>647</v>
      </c>
      <c r="D818" s="98"/>
      <c r="E818" s="98"/>
      <c r="F818" s="98"/>
      <c r="G818" s="98"/>
      <c r="H818" s="98"/>
      <c r="I818" s="98"/>
      <c r="J818" s="98"/>
      <c r="K818" s="98"/>
      <c r="L818" s="98"/>
    </row>
    <row r="819" spans="1:12" s="99" customFormat="1" ht="25.5" hidden="1">
      <c r="A819" s="16"/>
      <c r="B819" s="101" t="s">
        <v>328</v>
      </c>
      <c r="C819" s="163">
        <v>106003</v>
      </c>
      <c r="D819" s="98"/>
      <c r="E819" s="98"/>
      <c r="F819" s="98"/>
      <c r="G819" s="98"/>
      <c r="H819" s="98"/>
      <c r="I819" s="98"/>
      <c r="J819" s="98"/>
      <c r="K819" s="98"/>
      <c r="L819" s="98"/>
    </row>
    <row r="820" spans="1:12" s="99" customFormat="1" hidden="1">
      <c r="A820" s="16"/>
      <c r="B820" s="101" t="s">
        <v>329</v>
      </c>
      <c r="C820" s="178" t="s">
        <v>681</v>
      </c>
      <c r="D820" s="98"/>
      <c r="E820" s="98"/>
      <c r="F820" s="98"/>
      <c r="G820" s="98"/>
      <c r="H820" s="98"/>
      <c r="I820" s="98"/>
      <c r="J820" s="98"/>
      <c r="K820" s="98"/>
      <c r="L820" s="98"/>
    </row>
    <row r="821" spans="1:12" s="99" customFormat="1" hidden="1">
      <c r="A821" s="16"/>
      <c r="B821" s="101" t="s">
        <v>649</v>
      </c>
      <c r="C821" s="163">
        <v>1015</v>
      </c>
      <c r="D821" s="556" t="s">
        <v>650</v>
      </c>
      <c r="E821" s="557"/>
      <c r="F821" s="557"/>
      <c r="G821" s="557"/>
      <c r="H821" s="557"/>
      <c r="I821" s="557"/>
      <c r="J821" s="557"/>
      <c r="K821" s="557"/>
      <c r="L821" s="558"/>
    </row>
    <row r="822" spans="1:12" s="99" customFormat="1" hidden="1">
      <c r="A822" s="16"/>
      <c r="B822" s="101" t="s">
        <v>651</v>
      </c>
      <c r="C822" s="164">
        <v>12001</v>
      </c>
      <c r="D822" s="191" t="s">
        <v>344</v>
      </c>
      <c r="E822" s="191" t="s">
        <v>652</v>
      </c>
      <c r="F822" s="192" t="s">
        <v>345</v>
      </c>
      <c r="G822" s="192" t="s">
        <v>346</v>
      </c>
      <c r="H822" s="192" t="s">
        <v>40</v>
      </c>
      <c r="I822" s="191" t="s">
        <v>653</v>
      </c>
      <c r="J822" s="191" t="s">
        <v>347</v>
      </c>
      <c r="K822" s="191" t="s">
        <v>654</v>
      </c>
      <c r="L822" s="188"/>
    </row>
    <row r="823" spans="1:12" s="99" customFormat="1" ht="25.5" hidden="1">
      <c r="A823" s="16"/>
      <c r="B823" s="112" t="s">
        <v>656</v>
      </c>
      <c r="C823" s="159" t="s">
        <v>657</v>
      </c>
      <c r="D823" s="192"/>
      <c r="E823" s="192"/>
      <c r="F823" s="192"/>
      <c r="G823" s="192"/>
      <c r="H823" s="192"/>
      <c r="I823" s="192"/>
      <c r="J823" s="192"/>
      <c r="K823" s="192"/>
      <c r="L823" s="189"/>
    </row>
    <row r="824" spans="1:12" s="99" customFormat="1" ht="102" hidden="1">
      <c r="A824" s="16"/>
      <c r="B824" s="112" t="s">
        <v>658</v>
      </c>
      <c r="C824" s="159" t="s">
        <v>659</v>
      </c>
      <c r="D824" s="192"/>
      <c r="E824" s="192"/>
      <c r="F824" s="192"/>
      <c r="G824" s="192"/>
      <c r="H824" s="192"/>
      <c r="I824" s="192"/>
      <c r="J824" s="192"/>
      <c r="K824" s="192"/>
      <c r="L824" s="189"/>
    </row>
    <row r="825" spans="1:12" s="99" customFormat="1" hidden="1">
      <c r="A825" s="16"/>
      <c r="B825" s="112" t="s">
        <v>660</v>
      </c>
      <c r="C825" s="159" t="s">
        <v>661</v>
      </c>
      <c r="D825" s="192"/>
      <c r="E825" s="192"/>
      <c r="F825" s="192"/>
      <c r="G825" s="192"/>
      <c r="H825" s="192"/>
      <c r="I825" s="192"/>
      <c r="J825" s="192"/>
      <c r="K825" s="192"/>
      <c r="L825" s="189"/>
    </row>
    <row r="826" spans="1:12" s="99" customFormat="1" ht="38.25" hidden="1">
      <c r="A826" s="16"/>
      <c r="B826" s="159" t="s">
        <v>662</v>
      </c>
      <c r="C826" s="179" t="s">
        <v>670</v>
      </c>
      <c r="D826" s="192"/>
      <c r="E826" s="192"/>
      <c r="F826" s="192"/>
      <c r="G826" s="192"/>
      <c r="H826" s="192"/>
      <c r="I826" s="192"/>
      <c r="J826" s="192"/>
      <c r="K826" s="192"/>
      <c r="L826" s="189"/>
    </row>
    <row r="827" spans="1:12" s="99" customFormat="1" hidden="1">
      <c r="A827" s="16"/>
      <c r="B827" s="165"/>
      <c r="C827" s="166" t="s">
        <v>664</v>
      </c>
      <c r="D827" s="193"/>
      <c r="E827" s="193"/>
      <c r="F827" s="192"/>
      <c r="G827" s="192"/>
      <c r="H827" s="192"/>
      <c r="I827" s="193"/>
      <c r="J827" s="193"/>
      <c r="K827" s="193"/>
      <c r="L827" s="190"/>
    </row>
    <row r="828" spans="1:12" s="99" customFormat="1" hidden="1">
      <c r="A828" s="16"/>
      <c r="B828" s="554" t="s">
        <v>665</v>
      </c>
      <c r="C828" s="555"/>
      <c r="D828" s="167">
        <v>2698</v>
      </c>
      <c r="E828" s="167">
        <v>3208</v>
      </c>
      <c r="F828" s="199">
        <v>3260</v>
      </c>
      <c r="G828" s="199">
        <v>3260</v>
      </c>
      <c r="H828" s="199">
        <v>3260</v>
      </c>
      <c r="I828" s="199">
        <v>3260</v>
      </c>
      <c r="J828" s="199">
        <v>3260</v>
      </c>
      <c r="K828" s="199">
        <v>3260</v>
      </c>
      <c r="L828" s="168"/>
    </row>
    <row r="829" spans="1:12" s="185" customFormat="1" hidden="1">
      <c r="A829" s="180"/>
      <c r="B829" s="181" t="s">
        <v>667</v>
      </c>
      <c r="C829" s="182"/>
      <c r="D829" s="183">
        <v>194251.36</v>
      </c>
      <c r="E829" s="183">
        <v>230976</v>
      </c>
      <c r="F829" s="183">
        <v>39120</v>
      </c>
      <c r="G829" s="183">
        <v>97800</v>
      </c>
      <c r="H829" s="183">
        <v>156480</v>
      </c>
      <c r="I829" s="183">
        <v>234720</v>
      </c>
      <c r="J829" s="183">
        <v>234720</v>
      </c>
      <c r="K829" s="183">
        <v>234720</v>
      </c>
      <c r="L829" s="184"/>
    </row>
    <row r="830" spans="1:12" s="99" customFormat="1" hidden="1">
      <c r="A830" s="16"/>
      <c r="B830" s="175"/>
      <c r="C830" s="175"/>
      <c r="D830" s="186"/>
      <c r="E830" s="187"/>
      <c r="F830" s="187"/>
      <c r="G830" s="187"/>
      <c r="H830" s="187"/>
      <c r="I830" s="187"/>
      <c r="J830" s="187"/>
      <c r="K830" s="187"/>
      <c r="L830" s="161"/>
    </row>
    <row r="831" spans="1:12" s="99" customFormat="1" hidden="1">
      <c r="A831" s="16"/>
      <c r="B831" s="101" t="s">
        <v>327</v>
      </c>
      <c r="C831" s="163" t="s">
        <v>647</v>
      </c>
      <c r="D831" s="98"/>
      <c r="E831" s="98"/>
      <c r="F831" s="98"/>
      <c r="G831" s="98"/>
      <c r="H831" s="98"/>
      <c r="I831" s="98"/>
      <c r="J831" s="98"/>
      <c r="K831" s="203"/>
      <c r="L831" s="98"/>
    </row>
    <row r="832" spans="1:12" s="99" customFormat="1" ht="25.5" hidden="1">
      <c r="A832" s="16"/>
      <c r="B832" s="101" t="s">
        <v>328</v>
      </c>
      <c r="C832" s="163">
        <v>106004</v>
      </c>
      <c r="D832" s="98"/>
      <c r="E832" s="98"/>
      <c r="F832" s="98"/>
      <c r="G832" s="98"/>
      <c r="H832" s="98"/>
      <c r="I832" s="98"/>
      <c r="J832" s="98"/>
      <c r="K832" s="98"/>
      <c r="L832" s="98"/>
    </row>
    <row r="833" spans="1:12" s="99" customFormat="1" hidden="1">
      <c r="A833" s="16"/>
      <c r="B833" s="101" t="s">
        <v>329</v>
      </c>
      <c r="C833" s="178" t="s">
        <v>943</v>
      </c>
      <c r="D833" s="98"/>
      <c r="E833" s="98"/>
      <c r="F833" s="98"/>
      <c r="G833" s="98"/>
      <c r="H833" s="98"/>
      <c r="I833" s="98"/>
      <c r="J833" s="98"/>
      <c r="K833" s="98"/>
      <c r="L833" s="98"/>
    </row>
    <row r="834" spans="1:12" s="99" customFormat="1" hidden="1">
      <c r="A834" s="16"/>
      <c r="B834" s="101" t="s">
        <v>649</v>
      </c>
      <c r="C834" s="164">
        <v>1015</v>
      </c>
      <c r="D834" s="556" t="s">
        <v>650</v>
      </c>
      <c r="E834" s="557"/>
      <c r="F834" s="557"/>
      <c r="G834" s="557"/>
      <c r="H834" s="557"/>
      <c r="I834" s="557"/>
      <c r="J834" s="557"/>
      <c r="K834" s="557"/>
      <c r="L834" s="558"/>
    </row>
    <row r="835" spans="1:12" s="99" customFormat="1" hidden="1">
      <c r="A835" s="16"/>
      <c r="B835" s="101" t="s">
        <v>651</v>
      </c>
      <c r="C835" s="164">
        <v>12001</v>
      </c>
      <c r="D835" s="191" t="s">
        <v>344</v>
      </c>
      <c r="E835" s="191" t="s">
        <v>652</v>
      </c>
      <c r="F835" s="192" t="s">
        <v>345</v>
      </c>
      <c r="G835" s="192" t="s">
        <v>346</v>
      </c>
      <c r="H835" s="192" t="s">
        <v>40</v>
      </c>
      <c r="I835" s="191" t="s">
        <v>653</v>
      </c>
      <c r="J835" s="191" t="s">
        <v>347</v>
      </c>
      <c r="K835" s="191" t="s">
        <v>654</v>
      </c>
      <c r="L835" s="188"/>
    </row>
    <row r="836" spans="1:12" s="99" customFormat="1" ht="25.5" hidden="1">
      <c r="A836" s="16"/>
      <c r="B836" s="112" t="s">
        <v>656</v>
      </c>
      <c r="C836" s="159" t="s">
        <v>657</v>
      </c>
      <c r="D836" s="192"/>
      <c r="E836" s="192"/>
      <c r="F836" s="192"/>
      <c r="G836" s="192"/>
      <c r="H836" s="192"/>
      <c r="I836" s="192"/>
      <c r="J836" s="192"/>
      <c r="K836" s="192"/>
      <c r="L836" s="189"/>
    </row>
    <row r="837" spans="1:12" s="99" customFormat="1" ht="102" hidden="1">
      <c r="A837" s="16"/>
      <c r="B837" s="112" t="s">
        <v>658</v>
      </c>
      <c r="C837" s="159" t="s">
        <v>659</v>
      </c>
      <c r="D837" s="192"/>
      <c r="E837" s="192"/>
      <c r="F837" s="192"/>
      <c r="G837" s="192"/>
      <c r="H837" s="192"/>
      <c r="I837" s="192"/>
      <c r="J837" s="192"/>
      <c r="K837" s="192"/>
      <c r="L837" s="189"/>
    </row>
    <row r="838" spans="1:12" s="99" customFormat="1" hidden="1">
      <c r="A838" s="16"/>
      <c r="B838" s="112" t="s">
        <v>660</v>
      </c>
      <c r="C838" s="159" t="s">
        <v>661</v>
      </c>
      <c r="D838" s="192"/>
      <c r="E838" s="192"/>
      <c r="F838" s="192"/>
      <c r="G838" s="192"/>
      <c r="H838" s="192"/>
      <c r="I838" s="192"/>
      <c r="J838" s="192"/>
      <c r="K838" s="192"/>
      <c r="L838" s="189"/>
    </row>
    <row r="839" spans="1:12" s="99" customFormat="1" ht="38.25" hidden="1">
      <c r="A839" s="16"/>
      <c r="B839" s="159" t="s">
        <v>662</v>
      </c>
      <c r="C839" s="179" t="s">
        <v>670</v>
      </c>
      <c r="D839" s="192"/>
      <c r="E839" s="192"/>
      <c r="F839" s="192"/>
      <c r="G839" s="192"/>
      <c r="H839" s="192"/>
      <c r="I839" s="192"/>
      <c r="J839" s="192"/>
      <c r="K839" s="192"/>
      <c r="L839" s="189"/>
    </row>
    <row r="840" spans="1:12" s="99" customFormat="1" hidden="1">
      <c r="A840" s="16"/>
      <c r="B840" s="165"/>
      <c r="C840" s="166" t="s">
        <v>664</v>
      </c>
      <c r="D840" s="193"/>
      <c r="E840" s="193"/>
      <c r="F840" s="192"/>
      <c r="G840" s="192"/>
      <c r="H840" s="192"/>
      <c r="I840" s="193"/>
      <c r="J840" s="193"/>
      <c r="K840" s="193"/>
      <c r="L840" s="190"/>
    </row>
    <row r="841" spans="1:12" s="99" customFormat="1" hidden="1">
      <c r="A841" s="16"/>
      <c r="B841" s="554" t="s">
        <v>665</v>
      </c>
      <c r="C841" s="555"/>
      <c r="D841" s="167">
        <v>1072</v>
      </c>
      <c r="E841" s="167">
        <v>1231</v>
      </c>
      <c r="F841" s="167">
        <v>1231</v>
      </c>
      <c r="G841" s="167">
        <v>1231</v>
      </c>
      <c r="H841" s="167">
        <v>1231</v>
      </c>
      <c r="I841" s="167">
        <v>1231</v>
      </c>
      <c r="J841" s="167">
        <v>1231</v>
      </c>
      <c r="K841" s="167">
        <v>1231</v>
      </c>
      <c r="L841" s="168"/>
    </row>
    <row r="842" spans="1:12" s="185" customFormat="1" hidden="1">
      <c r="A842" s="180"/>
      <c r="B842" s="181" t="s">
        <v>667</v>
      </c>
      <c r="C842" s="182"/>
      <c r="D842" s="183">
        <v>77149.91</v>
      </c>
      <c r="E842" s="183">
        <v>88632</v>
      </c>
      <c r="F842" s="183">
        <v>14772</v>
      </c>
      <c r="G842" s="183">
        <v>36930</v>
      </c>
      <c r="H842" s="183">
        <v>59088</v>
      </c>
      <c r="I842" s="183">
        <v>88632</v>
      </c>
      <c r="J842" s="183">
        <v>88632</v>
      </c>
      <c r="K842" s="183">
        <v>88632</v>
      </c>
      <c r="L842" s="184"/>
    </row>
    <row r="843" spans="1:12" s="99" customFormat="1" hidden="1">
      <c r="A843" s="16"/>
      <c r="B843" s="175"/>
      <c r="C843" s="175"/>
      <c r="D843" s="186"/>
      <c r="E843" s="187"/>
      <c r="F843" s="187"/>
      <c r="G843" s="187"/>
      <c r="H843" s="187"/>
      <c r="I843" s="187"/>
      <c r="J843" s="187"/>
      <c r="K843" s="187"/>
      <c r="L843" s="161"/>
    </row>
    <row r="844" spans="1:12" s="99" customFormat="1" hidden="1">
      <c r="A844" s="16"/>
      <c r="B844" s="101" t="s">
        <v>327</v>
      </c>
      <c r="C844" s="159" t="s">
        <v>647</v>
      </c>
      <c r="D844" s="98"/>
      <c r="E844" s="98"/>
      <c r="F844" s="98"/>
      <c r="G844" s="98"/>
      <c r="H844" s="98"/>
      <c r="I844" s="98"/>
      <c r="J844" s="98"/>
      <c r="K844" s="203"/>
      <c r="L844" s="98"/>
    </row>
    <row r="845" spans="1:12" s="99" customFormat="1" ht="25.5" hidden="1">
      <c r="A845" s="16"/>
      <c r="B845" s="101" t="s">
        <v>328</v>
      </c>
      <c r="C845" s="163">
        <v>106005</v>
      </c>
      <c r="D845" s="98"/>
      <c r="E845" s="98"/>
      <c r="F845" s="98"/>
      <c r="G845" s="98"/>
      <c r="H845" s="98"/>
      <c r="I845" s="98"/>
      <c r="J845" s="98"/>
      <c r="K845" s="98"/>
      <c r="L845" s="98"/>
    </row>
    <row r="846" spans="1:12" s="99" customFormat="1" hidden="1">
      <c r="A846" s="16"/>
      <c r="B846" s="101" t="s">
        <v>329</v>
      </c>
      <c r="C846" s="178" t="s">
        <v>682</v>
      </c>
      <c r="D846" s="98"/>
      <c r="E846" s="98"/>
      <c r="F846" s="98"/>
      <c r="G846" s="98"/>
      <c r="H846" s="98"/>
      <c r="I846" s="98"/>
      <c r="J846" s="98"/>
      <c r="K846" s="98"/>
      <c r="L846" s="98"/>
    </row>
    <row r="847" spans="1:12" s="99" customFormat="1" hidden="1">
      <c r="A847" s="16"/>
      <c r="B847" s="101" t="s">
        <v>649</v>
      </c>
      <c r="C847" s="163">
        <v>1015</v>
      </c>
      <c r="D847" s="556" t="s">
        <v>650</v>
      </c>
      <c r="E847" s="557"/>
      <c r="F847" s="557"/>
      <c r="G847" s="557"/>
      <c r="H847" s="557"/>
      <c r="I847" s="557"/>
      <c r="J847" s="557"/>
      <c r="K847" s="557"/>
      <c r="L847" s="558"/>
    </row>
    <row r="848" spans="1:12" s="99" customFormat="1" hidden="1">
      <c r="A848" s="16"/>
      <c r="B848" s="101" t="s">
        <v>651</v>
      </c>
      <c r="C848" s="163">
        <v>12001</v>
      </c>
      <c r="D848" s="191" t="s">
        <v>344</v>
      </c>
      <c r="E848" s="191" t="s">
        <v>652</v>
      </c>
      <c r="F848" s="192" t="s">
        <v>345</v>
      </c>
      <c r="G848" s="192" t="s">
        <v>346</v>
      </c>
      <c r="H848" s="192" t="s">
        <v>40</v>
      </c>
      <c r="I848" s="191" t="s">
        <v>653</v>
      </c>
      <c r="J848" s="191" t="s">
        <v>347</v>
      </c>
      <c r="K848" s="191" t="s">
        <v>654</v>
      </c>
      <c r="L848" s="188"/>
    </row>
    <row r="849" spans="1:12" s="99" customFormat="1" ht="25.5" hidden="1">
      <c r="A849" s="16"/>
      <c r="B849" s="112" t="s">
        <v>656</v>
      </c>
      <c r="C849" s="159" t="s">
        <v>657</v>
      </c>
      <c r="D849" s="192"/>
      <c r="E849" s="192"/>
      <c r="F849" s="192"/>
      <c r="G849" s="192"/>
      <c r="H849" s="192"/>
      <c r="I849" s="192"/>
      <c r="J849" s="192"/>
      <c r="K849" s="192"/>
      <c r="L849" s="189"/>
    </row>
    <row r="850" spans="1:12" s="99" customFormat="1" ht="102" hidden="1">
      <c r="A850" s="16"/>
      <c r="B850" s="112" t="s">
        <v>658</v>
      </c>
      <c r="C850" s="159" t="s">
        <v>659</v>
      </c>
      <c r="D850" s="192"/>
      <c r="E850" s="192"/>
      <c r="F850" s="192"/>
      <c r="G850" s="192"/>
      <c r="H850" s="192"/>
      <c r="I850" s="192"/>
      <c r="J850" s="192"/>
      <c r="K850" s="192"/>
      <c r="L850" s="189"/>
    </row>
    <row r="851" spans="1:12" s="99" customFormat="1" hidden="1">
      <c r="A851" s="16"/>
      <c r="B851" s="112" t="s">
        <v>660</v>
      </c>
      <c r="C851" s="159" t="s">
        <v>661</v>
      </c>
      <c r="D851" s="192"/>
      <c r="E851" s="192"/>
      <c r="F851" s="192"/>
      <c r="G851" s="192"/>
      <c r="H851" s="192"/>
      <c r="I851" s="192"/>
      <c r="J851" s="192"/>
      <c r="K851" s="192"/>
      <c r="L851" s="189"/>
    </row>
    <row r="852" spans="1:12" s="99" customFormat="1" ht="38.25" hidden="1">
      <c r="A852" s="16"/>
      <c r="B852" s="159" t="s">
        <v>662</v>
      </c>
      <c r="C852" s="179" t="s">
        <v>670</v>
      </c>
      <c r="D852" s="192"/>
      <c r="E852" s="192"/>
      <c r="F852" s="192"/>
      <c r="G852" s="192"/>
      <c r="H852" s="192"/>
      <c r="I852" s="192"/>
      <c r="J852" s="192"/>
      <c r="K852" s="192"/>
      <c r="L852" s="189"/>
    </row>
    <row r="853" spans="1:12" s="99" customFormat="1" hidden="1">
      <c r="A853" s="16"/>
      <c r="B853" s="165"/>
      <c r="C853" s="166" t="s">
        <v>664</v>
      </c>
      <c r="D853" s="193"/>
      <c r="E853" s="193"/>
      <c r="F853" s="192"/>
      <c r="G853" s="192"/>
      <c r="H853" s="192"/>
      <c r="I853" s="193"/>
      <c r="J853" s="193"/>
      <c r="K853" s="193"/>
      <c r="L853" s="190"/>
    </row>
    <row r="854" spans="1:12" s="99" customFormat="1" hidden="1">
      <c r="A854" s="16"/>
      <c r="B854" s="554" t="s">
        <v>665</v>
      </c>
      <c r="C854" s="555"/>
      <c r="D854" s="167">
        <v>2228</v>
      </c>
      <c r="E854" s="167">
        <v>2329</v>
      </c>
      <c r="F854" s="199">
        <v>2329</v>
      </c>
      <c r="G854" s="199">
        <v>2329</v>
      </c>
      <c r="H854" s="199">
        <v>2329</v>
      </c>
      <c r="I854" s="199">
        <v>2329</v>
      </c>
      <c r="J854" s="199">
        <v>2329</v>
      </c>
      <c r="K854" s="199">
        <v>2329</v>
      </c>
      <c r="L854" s="168"/>
    </row>
    <row r="855" spans="1:12" s="185" customFormat="1" hidden="1">
      <c r="A855" s="180"/>
      <c r="B855" s="181" t="s">
        <v>667</v>
      </c>
      <c r="C855" s="182"/>
      <c r="D855" s="183">
        <v>160414.89000000001</v>
      </c>
      <c r="E855" s="183">
        <v>167778</v>
      </c>
      <c r="F855" s="183">
        <v>27948</v>
      </c>
      <c r="G855" s="183">
        <v>69870</v>
      </c>
      <c r="H855" s="183">
        <v>111792</v>
      </c>
      <c r="I855" s="183">
        <v>167688</v>
      </c>
      <c r="J855" s="183">
        <v>167688</v>
      </c>
      <c r="K855" s="183">
        <v>167688</v>
      </c>
      <c r="L855" s="184"/>
    </row>
    <row r="856" spans="1:12" s="99" customFormat="1" hidden="1">
      <c r="A856" s="16"/>
      <c r="B856" s="175"/>
      <c r="C856" s="175"/>
      <c r="D856" s="186"/>
      <c r="E856" s="187"/>
      <c r="F856" s="187"/>
      <c r="G856" s="187"/>
      <c r="H856" s="187"/>
      <c r="I856" s="187"/>
      <c r="J856" s="187"/>
      <c r="K856" s="187"/>
      <c r="L856" s="161"/>
    </row>
    <row r="857" spans="1:12" s="99" customFormat="1" hidden="1">
      <c r="A857" s="16"/>
      <c r="B857" s="101" t="s">
        <v>327</v>
      </c>
      <c r="C857" s="159" t="s">
        <v>647</v>
      </c>
      <c r="D857" s="98"/>
      <c r="E857" s="98"/>
      <c r="F857" s="98"/>
      <c r="G857" s="98"/>
      <c r="H857" s="98"/>
      <c r="I857" s="98"/>
      <c r="J857" s="98"/>
      <c r="K857" s="98"/>
      <c r="L857" s="98"/>
    </row>
    <row r="858" spans="1:12" s="99" customFormat="1" ht="25.5" hidden="1">
      <c r="A858" s="16"/>
      <c r="B858" s="101" t="s">
        <v>328</v>
      </c>
      <c r="C858" s="163">
        <v>106006</v>
      </c>
      <c r="D858" s="98"/>
      <c r="E858" s="98"/>
      <c r="F858" s="98"/>
      <c r="G858" s="98"/>
      <c r="H858" s="98"/>
      <c r="I858" s="98"/>
      <c r="J858" s="98"/>
      <c r="K858" s="98"/>
      <c r="L858" s="98"/>
    </row>
    <row r="859" spans="1:12" s="99" customFormat="1" hidden="1">
      <c r="A859" s="16"/>
      <c r="B859" s="101" t="s">
        <v>329</v>
      </c>
      <c r="C859" s="178" t="s">
        <v>72</v>
      </c>
      <c r="D859" s="98"/>
      <c r="E859" s="98"/>
      <c r="F859" s="98"/>
      <c r="G859" s="98"/>
      <c r="H859" s="98"/>
      <c r="I859" s="98"/>
      <c r="J859" s="98"/>
      <c r="K859" s="98"/>
      <c r="L859" s="98"/>
    </row>
    <row r="860" spans="1:12" s="99" customFormat="1" hidden="1">
      <c r="A860" s="16"/>
      <c r="B860" s="101" t="s">
        <v>649</v>
      </c>
      <c r="C860" s="164">
        <v>1015</v>
      </c>
      <c r="D860" s="556" t="s">
        <v>650</v>
      </c>
      <c r="E860" s="557"/>
      <c r="F860" s="557"/>
      <c r="G860" s="557"/>
      <c r="H860" s="557"/>
      <c r="I860" s="557"/>
      <c r="J860" s="557"/>
      <c r="K860" s="557"/>
      <c r="L860" s="558"/>
    </row>
    <row r="861" spans="1:12" s="99" customFormat="1" hidden="1">
      <c r="A861" s="16"/>
      <c r="B861" s="101" t="s">
        <v>651</v>
      </c>
      <c r="C861" s="164">
        <v>12001</v>
      </c>
      <c r="D861" s="191" t="s">
        <v>344</v>
      </c>
      <c r="E861" s="191" t="s">
        <v>652</v>
      </c>
      <c r="F861" s="192" t="s">
        <v>345</v>
      </c>
      <c r="G861" s="192" t="s">
        <v>346</v>
      </c>
      <c r="H861" s="192" t="s">
        <v>40</v>
      </c>
      <c r="I861" s="191" t="s">
        <v>653</v>
      </c>
      <c r="J861" s="191" t="s">
        <v>347</v>
      </c>
      <c r="K861" s="191" t="s">
        <v>654</v>
      </c>
      <c r="L861" s="188"/>
    </row>
    <row r="862" spans="1:12" s="99" customFormat="1" ht="25.5" hidden="1">
      <c r="A862" s="16"/>
      <c r="B862" s="112" t="s">
        <v>656</v>
      </c>
      <c r="C862" s="159" t="s">
        <v>657</v>
      </c>
      <c r="D862" s="192"/>
      <c r="E862" s="192"/>
      <c r="F862" s="192"/>
      <c r="G862" s="192"/>
      <c r="H862" s="192"/>
      <c r="I862" s="192"/>
      <c r="J862" s="192"/>
      <c r="K862" s="192"/>
      <c r="L862" s="189"/>
    </row>
    <row r="863" spans="1:12" s="99" customFormat="1" ht="102" hidden="1">
      <c r="A863" s="16"/>
      <c r="B863" s="112" t="s">
        <v>658</v>
      </c>
      <c r="C863" s="159" t="s">
        <v>659</v>
      </c>
      <c r="D863" s="192"/>
      <c r="E863" s="192"/>
      <c r="F863" s="192"/>
      <c r="G863" s="192"/>
      <c r="H863" s="192"/>
      <c r="I863" s="192"/>
      <c r="J863" s="192"/>
      <c r="K863" s="192"/>
      <c r="L863" s="189"/>
    </row>
    <row r="864" spans="1:12" s="99" customFormat="1" hidden="1">
      <c r="A864" s="16"/>
      <c r="B864" s="112" t="s">
        <v>660</v>
      </c>
      <c r="C864" s="159" t="s">
        <v>661</v>
      </c>
      <c r="D864" s="192"/>
      <c r="E864" s="192"/>
      <c r="F864" s="192"/>
      <c r="G864" s="192"/>
      <c r="H864" s="192"/>
      <c r="I864" s="192"/>
      <c r="J864" s="192"/>
      <c r="K864" s="192"/>
      <c r="L864" s="189"/>
    </row>
    <row r="865" spans="1:12" s="99" customFormat="1" ht="38.25" hidden="1">
      <c r="A865" s="16"/>
      <c r="B865" s="159" t="s">
        <v>662</v>
      </c>
      <c r="C865" s="179" t="s">
        <v>670</v>
      </c>
      <c r="D865" s="192"/>
      <c r="E865" s="192"/>
      <c r="F865" s="192"/>
      <c r="G865" s="192"/>
      <c r="H865" s="192"/>
      <c r="I865" s="192"/>
      <c r="J865" s="192"/>
      <c r="K865" s="192"/>
      <c r="L865" s="189"/>
    </row>
    <row r="866" spans="1:12" s="99" customFormat="1" hidden="1">
      <c r="A866" s="16"/>
      <c r="B866" s="165"/>
      <c r="C866" s="166" t="s">
        <v>664</v>
      </c>
      <c r="D866" s="193"/>
      <c r="E866" s="193"/>
      <c r="F866" s="192"/>
      <c r="G866" s="192"/>
      <c r="H866" s="192"/>
      <c r="I866" s="193"/>
      <c r="J866" s="193"/>
      <c r="K866" s="193"/>
      <c r="L866" s="190"/>
    </row>
    <row r="867" spans="1:12" s="99" customFormat="1" hidden="1">
      <c r="A867" s="16"/>
      <c r="B867" s="554" t="s">
        <v>665</v>
      </c>
      <c r="C867" s="555"/>
      <c r="D867" s="167">
        <v>52789</v>
      </c>
      <c r="E867" s="167">
        <v>60264</v>
      </c>
      <c r="F867" s="167">
        <v>60538</v>
      </c>
      <c r="G867" s="167">
        <v>60488</v>
      </c>
      <c r="H867" s="167">
        <v>60403</v>
      </c>
      <c r="I867" s="167">
        <v>60361</v>
      </c>
      <c r="J867" s="167">
        <v>60210</v>
      </c>
      <c r="K867" s="167">
        <v>60064</v>
      </c>
      <c r="L867" s="168"/>
    </row>
    <row r="868" spans="1:12" s="185" customFormat="1" hidden="1">
      <c r="A868" s="180"/>
      <c r="B868" s="181" t="s">
        <v>667</v>
      </c>
      <c r="C868" s="182"/>
      <c r="D868" s="183">
        <v>3800826.0399999991</v>
      </c>
      <c r="E868" s="183">
        <v>4364237.5199999996</v>
      </c>
      <c r="F868" s="183">
        <v>726464.4</v>
      </c>
      <c r="G868" s="183">
        <v>1815261</v>
      </c>
      <c r="H868" s="183">
        <v>2902527.6</v>
      </c>
      <c r="I868" s="183">
        <v>4351208.4000000004</v>
      </c>
      <c r="J868" s="183">
        <v>4335170.4000000004</v>
      </c>
      <c r="K868" s="183">
        <v>4324658.4000000004</v>
      </c>
      <c r="L868" s="184"/>
    </row>
    <row r="869" spans="1:12" s="99" customFormat="1" hidden="1">
      <c r="A869" s="16"/>
      <c r="B869" s="204"/>
      <c r="C869" s="204"/>
      <c r="D869" s="202"/>
      <c r="E869" s="202"/>
      <c r="F869" s="202"/>
      <c r="G869" s="202"/>
      <c r="H869" s="202"/>
      <c r="I869" s="202"/>
      <c r="J869" s="202"/>
      <c r="K869" s="202"/>
      <c r="L869" s="202"/>
    </row>
    <row r="870" spans="1:12" s="406" customFormat="1" ht="15.75" hidden="1">
      <c r="A870" s="405">
        <v>1</v>
      </c>
      <c r="B870" s="101" t="s">
        <v>327</v>
      </c>
      <c r="C870" s="101" t="s">
        <v>647</v>
      </c>
      <c r="D870" s="106"/>
    </row>
    <row r="871" spans="1:12" s="406" customFormat="1" ht="25.5" hidden="1">
      <c r="B871" s="101" t="s">
        <v>328</v>
      </c>
      <c r="C871" s="407">
        <v>101001</v>
      </c>
      <c r="D871" s="106"/>
      <c r="E871" s="106"/>
      <c r="F871" s="106"/>
      <c r="G871" s="106"/>
      <c r="H871" s="106"/>
      <c r="I871" s="106"/>
      <c r="J871" s="106"/>
      <c r="K871" s="106"/>
    </row>
    <row r="872" spans="1:12" s="406" customFormat="1" ht="15.75" hidden="1">
      <c r="B872" s="101" t="s">
        <v>329</v>
      </c>
      <c r="C872" s="408" t="s">
        <v>648</v>
      </c>
      <c r="D872" s="106"/>
      <c r="E872" s="106"/>
      <c r="F872" s="106"/>
      <c r="G872" s="106"/>
      <c r="H872" s="98"/>
      <c r="I872" s="98"/>
      <c r="J872" s="98"/>
      <c r="K872" s="98"/>
    </row>
    <row r="873" spans="1:12" s="406" customFormat="1" ht="15" hidden="1" customHeight="1">
      <c r="B873" s="101" t="s">
        <v>649</v>
      </c>
      <c r="C873" s="101" t="s">
        <v>1052</v>
      </c>
      <c r="D873" s="508" t="s">
        <v>1053</v>
      </c>
      <c r="E873" s="508"/>
      <c r="F873" s="508"/>
      <c r="G873" s="508"/>
      <c r="H873" s="508"/>
      <c r="I873" s="508"/>
      <c r="J873" s="508"/>
      <c r="K873" s="508"/>
    </row>
    <row r="874" spans="1:12" s="406" customFormat="1" ht="15" hidden="1" customHeight="1">
      <c r="B874" s="101" t="s">
        <v>651</v>
      </c>
      <c r="C874" s="101" t="s">
        <v>43</v>
      </c>
      <c r="D874" s="508" t="s">
        <v>1054</v>
      </c>
      <c r="E874" s="508" t="s">
        <v>1055</v>
      </c>
      <c r="F874" s="509" t="s">
        <v>1056</v>
      </c>
      <c r="G874" s="509" t="s">
        <v>1057</v>
      </c>
      <c r="H874" s="509" t="s">
        <v>1058</v>
      </c>
      <c r="I874" s="509" t="s">
        <v>1059</v>
      </c>
      <c r="J874" s="508" t="s">
        <v>1060</v>
      </c>
      <c r="K874" s="508" t="s">
        <v>1061</v>
      </c>
    </row>
    <row r="875" spans="1:12" s="406" customFormat="1" ht="25.5" hidden="1">
      <c r="B875" s="112" t="s">
        <v>656</v>
      </c>
      <c r="C875" s="101" t="s">
        <v>362</v>
      </c>
      <c r="D875" s="508"/>
      <c r="E875" s="508"/>
      <c r="F875" s="509"/>
      <c r="G875" s="509"/>
      <c r="H875" s="509"/>
      <c r="I875" s="509"/>
      <c r="J875" s="508"/>
      <c r="K875" s="508"/>
    </row>
    <row r="876" spans="1:12" s="406" customFormat="1" ht="51" hidden="1">
      <c r="B876" s="112" t="s">
        <v>658</v>
      </c>
      <c r="C876" s="101" t="s">
        <v>1062</v>
      </c>
      <c r="D876" s="508"/>
      <c r="E876" s="508"/>
      <c r="F876" s="509"/>
      <c r="G876" s="509"/>
      <c r="H876" s="509"/>
      <c r="I876" s="509"/>
      <c r="J876" s="508"/>
      <c r="K876" s="508"/>
    </row>
    <row r="877" spans="1:12" s="406" customFormat="1" ht="15.75" hidden="1">
      <c r="B877" s="112" t="s">
        <v>660</v>
      </c>
      <c r="C877" s="101" t="s">
        <v>349</v>
      </c>
      <c r="D877" s="508"/>
      <c r="E877" s="508"/>
      <c r="F877" s="509"/>
      <c r="G877" s="509"/>
      <c r="H877" s="509"/>
      <c r="I877" s="509"/>
      <c r="J877" s="508"/>
      <c r="K877" s="508"/>
    </row>
    <row r="878" spans="1:12" s="406" customFormat="1" ht="25.5" hidden="1">
      <c r="B878" s="214" t="s">
        <v>662</v>
      </c>
      <c r="C878" s="214" t="s">
        <v>1063</v>
      </c>
      <c r="D878" s="508"/>
      <c r="E878" s="508"/>
      <c r="F878" s="509"/>
      <c r="G878" s="509"/>
      <c r="H878" s="509"/>
      <c r="I878" s="509"/>
      <c r="J878" s="508"/>
      <c r="K878" s="508"/>
    </row>
    <row r="879" spans="1:12" s="406" customFormat="1" ht="15.75" hidden="1">
      <c r="B879" s="508" t="s">
        <v>664</v>
      </c>
      <c r="C879" s="508"/>
      <c r="D879" s="508"/>
      <c r="E879" s="508"/>
      <c r="F879" s="509"/>
      <c r="G879" s="509"/>
      <c r="H879" s="509"/>
      <c r="I879" s="509"/>
      <c r="J879" s="508"/>
      <c r="K879" s="508"/>
    </row>
    <row r="880" spans="1:12" s="406" customFormat="1" ht="15" hidden="1" customHeight="1">
      <c r="B880" s="114" t="s">
        <v>688</v>
      </c>
      <c r="C880" s="399" t="s">
        <v>1064</v>
      </c>
      <c r="D880" s="7">
        <v>97</v>
      </c>
      <c r="E880" s="148">
        <v>139</v>
      </c>
      <c r="F880" s="409">
        <v>139</v>
      </c>
      <c r="G880" s="409">
        <v>139</v>
      </c>
      <c r="H880" s="409">
        <v>139</v>
      </c>
      <c r="I880" s="409">
        <v>139</v>
      </c>
      <c r="J880" s="409">
        <v>139</v>
      </c>
      <c r="K880" s="409">
        <v>139</v>
      </c>
    </row>
    <row r="881" spans="1:11" s="406" customFormat="1" ht="25.5" hidden="1">
      <c r="B881" s="114" t="s">
        <v>1065</v>
      </c>
      <c r="C881" s="399" t="s">
        <v>666</v>
      </c>
      <c r="D881" s="410">
        <v>6993</v>
      </c>
      <c r="E881" s="410">
        <v>9108</v>
      </c>
      <c r="F881" s="410">
        <v>1668</v>
      </c>
      <c r="G881" s="410">
        <v>4170</v>
      </c>
      <c r="H881" s="410">
        <v>6672</v>
      </c>
      <c r="I881" s="410">
        <v>10008</v>
      </c>
      <c r="J881" s="410">
        <v>10008</v>
      </c>
      <c r="K881" s="410">
        <v>10008</v>
      </c>
    </row>
    <row r="882" spans="1:11" s="406" customFormat="1" ht="15.75" hidden="1"/>
    <row r="883" spans="1:11" s="406" customFormat="1" ht="15.75" hidden="1">
      <c r="A883" s="405">
        <v>2</v>
      </c>
      <c r="B883" s="101" t="s">
        <v>327</v>
      </c>
      <c r="C883" s="101" t="s">
        <v>647</v>
      </c>
    </row>
    <row r="884" spans="1:11" s="406" customFormat="1" ht="25.5" hidden="1">
      <c r="B884" s="101" t="s">
        <v>328</v>
      </c>
      <c r="C884" s="407">
        <v>101002</v>
      </c>
      <c r="D884" s="106"/>
      <c r="E884" s="106"/>
      <c r="F884" s="106"/>
      <c r="G884" s="106"/>
      <c r="H884" s="106"/>
      <c r="I884" s="106"/>
      <c r="J884" s="106"/>
      <c r="K884" s="106"/>
    </row>
    <row r="885" spans="1:11" s="406" customFormat="1" ht="15.75" hidden="1">
      <c r="B885" s="101" t="s">
        <v>329</v>
      </c>
      <c r="C885" s="408" t="s">
        <v>46</v>
      </c>
      <c r="D885" s="106"/>
      <c r="E885" s="106"/>
      <c r="F885" s="106"/>
      <c r="G885" s="106"/>
      <c r="H885" s="98"/>
      <c r="I885" s="98"/>
      <c r="J885" s="98"/>
      <c r="K885" s="98"/>
    </row>
    <row r="886" spans="1:11" s="406" customFormat="1" ht="15" hidden="1" customHeight="1">
      <c r="B886" s="101" t="s">
        <v>649</v>
      </c>
      <c r="C886" s="101" t="s">
        <v>1052</v>
      </c>
      <c r="D886" s="508" t="s">
        <v>1053</v>
      </c>
      <c r="E886" s="508"/>
      <c r="F886" s="508"/>
      <c r="G886" s="508"/>
      <c r="H886" s="508"/>
      <c r="I886" s="508"/>
      <c r="J886" s="508"/>
      <c r="K886" s="508"/>
    </row>
    <row r="887" spans="1:11" s="406" customFormat="1" ht="15" hidden="1" customHeight="1">
      <c r="B887" s="101" t="s">
        <v>651</v>
      </c>
      <c r="C887" s="101" t="s">
        <v>43</v>
      </c>
      <c r="D887" s="508" t="s">
        <v>1054</v>
      </c>
      <c r="E887" s="508" t="s">
        <v>1055</v>
      </c>
      <c r="F887" s="509" t="s">
        <v>1056</v>
      </c>
      <c r="G887" s="509" t="s">
        <v>1057</v>
      </c>
      <c r="H887" s="509" t="s">
        <v>1058</v>
      </c>
      <c r="I887" s="509" t="s">
        <v>1059</v>
      </c>
      <c r="J887" s="508" t="s">
        <v>1060</v>
      </c>
      <c r="K887" s="508" t="s">
        <v>1061</v>
      </c>
    </row>
    <row r="888" spans="1:11" s="406" customFormat="1" ht="25.5" hidden="1">
      <c r="B888" s="112" t="s">
        <v>656</v>
      </c>
      <c r="C888" s="101" t="s">
        <v>362</v>
      </c>
      <c r="D888" s="508"/>
      <c r="E888" s="508"/>
      <c r="F888" s="509"/>
      <c r="G888" s="509"/>
      <c r="H888" s="509"/>
      <c r="I888" s="509"/>
      <c r="J888" s="508"/>
      <c r="K888" s="508"/>
    </row>
    <row r="889" spans="1:11" s="406" customFormat="1" ht="51" hidden="1">
      <c r="B889" s="112" t="s">
        <v>658</v>
      </c>
      <c r="C889" s="101" t="s">
        <v>1062</v>
      </c>
      <c r="D889" s="508"/>
      <c r="E889" s="508"/>
      <c r="F889" s="509"/>
      <c r="G889" s="509"/>
      <c r="H889" s="509"/>
      <c r="I889" s="509"/>
      <c r="J889" s="508"/>
      <c r="K889" s="508"/>
    </row>
    <row r="890" spans="1:11" s="406" customFormat="1" ht="15.75" hidden="1">
      <c r="B890" s="112" t="s">
        <v>660</v>
      </c>
      <c r="C890" s="101" t="s">
        <v>349</v>
      </c>
      <c r="D890" s="508"/>
      <c r="E890" s="508"/>
      <c r="F890" s="509"/>
      <c r="G890" s="509"/>
      <c r="H890" s="509"/>
      <c r="I890" s="509"/>
      <c r="J890" s="508"/>
      <c r="K890" s="508"/>
    </row>
    <row r="891" spans="1:11" s="406" customFormat="1" ht="25.5" hidden="1">
      <c r="B891" s="214" t="s">
        <v>662</v>
      </c>
      <c r="C891" s="214" t="s">
        <v>1063</v>
      </c>
      <c r="D891" s="508"/>
      <c r="E891" s="508"/>
      <c r="F891" s="509"/>
      <c r="G891" s="509"/>
      <c r="H891" s="509"/>
      <c r="I891" s="509"/>
      <c r="J891" s="508"/>
      <c r="K891" s="508"/>
    </row>
    <row r="892" spans="1:11" s="406" customFormat="1" ht="15.75" hidden="1">
      <c r="B892" s="500" t="s">
        <v>664</v>
      </c>
      <c r="C892" s="507"/>
      <c r="D892" s="508"/>
      <c r="E892" s="508"/>
      <c r="F892" s="509"/>
      <c r="G892" s="509"/>
      <c r="H892" s="509"/>
      <c r="I892" s="509"/>
      <c r="J892" s="508"/>
      <c r="K892" s="508"/>
    </row>
    <row r="893" spans="1:11" s="406" customFormat="1" ht="15" hidden="1" customHeight="1">
      <c r="B893" s="114" t="s">
        <v>688</v>
      </c>
      <c r="C893" s="399" t="s">
        <v>1064</v>
      </c>
      <c r="D893" s="7">
        <v>412</v>
      </c>
      <c r="E893" s="7">
        <v>590</v>
      </c>
      <c r="F893" s="409">
        <v>590</v>
      </c>
      <c r="G893" s="409">
        <v>590</v>
      </c>
      <c r="H893" s="409">
        <v>590</v>
      </c>
      <c r="I893" s="409">
        <v>590</v>
      </c>
      <c r="J893" s="409">
        <v>590</v>
      </c>
      <c r="K893" s="409">
        <v>590</v>
      </c>
    </row>
    <row r="894" spans="1:11" s="406" customFormat="1" ht="25.5" hidden="1">
      <c r="B894" s="114" t="s">
        <v>1065</v>
      </c>
      <c r="C894" s="399" t="s">
        <v>666</v>
      </c>
      <c r="D894" s="410">
        <v>29689.79</v>
      </c>
      <c r="E894" s="410">
        <v>39960</v>
      </c>
      <c r="F894" s="410">
        <v>7080</v>
      </c>
      <c r="G894" s="410">
        <v>17700</v>
      </c>
      <c r="H894" s="410">
        <v>28320</v>
      </c>
      <c r="I894" s="410">
        <v>42480</v>
      </c>
      <c r="J894" s="410">
        <v>42480</v>
      </c>
      <c r="K894" s="410">
        <v>42480</v>
      </c>
    </row>
    <row r="895" spans="1:11" s="406" customFormat="1" ht="15.75" hidden="1"/>
    <row r="896" spans="1:11" s="406" customFormat="1" ht="15.75" hidden="1">
      <c r="A896" s="405">
        <v>3</v>
      </c>
      <c r="B896" s="101" t="s">
        <v>327</v>
      </c>
      <c r="C896" s="101" t="s">
        <v>647</v>
      </c>
    </row>
    <row r="897" spans="1:11" s="406" customFormat="1" ht="25.5" hidden="1">
      <c r="B897" s="101" t="s">
        <v>328</v>
      </c>
      <c r="C897" s="407">
        <v>101003</v>
      </c>
      <c r="D897" s="106"/>
      <c r="E897" s="106"/>
      <c r="F897" s="106"/>
      <c r="G897" s="106"/>
      <c r="H897" s="106"/>
      <c r="I897" s="106"/>
      <c r="J897" s="106"/>
      <c r="K897" s="106"/>
    </row>
    <row r="898" spans="1:11" s="406" customFormat="1" ht="15.75" hidden="1">
      <c r="B898" s="101" t="s">
        <v>329</v>
      </c>
      <c r="C898" s="408" t="s">
        <v>47</v>
      </c>
      <c r="D898" s="106"/>
      <c r="E898" s="106"/>
      <c r="F898" s="106"/>
      <c r="G898" s="106"/>
      <c r="H898" s="98"/>
      <c r="I898" s="98"/>
      <c r="J898" s="98"/>
      <c r="K898" s="98"/>
    </row>
    <row r="899" spans="1:11" s="406" customFormat="1" ht="15" hidden="1" customHeight="1">
      <c r="B899" s="101" t="s">
        <v>649</v>
      </c>
      <c r="C899" s="101" t="s">
        <v>1052</v>
      </c>
      <c r="D899" s="508" t="s">
        <v>1053</v>
      </c>
      <c r="E899" s="508"/>
      <c r="F899" s="508"/>
      <c r="G899" s="508"/>
      <c r="H899" s="508"/>
      <c r="I899" s="508"/>
      <c r="J899" s="508"/>
      <c r="K899" s="508"/>
    </row>
    <row r="900" spans="1:11" s="406" customFormat="1" ht="15" hidden="1" customHeight="1">
      <c r="B900" s="101" t="s">
        <v>651</v>
      </c>
      <c r="C900" s="101" t="s">
        <v>43</v>
      </c>
      <c r="D900" s="508" t="s">
        <v>1054</v>
      </c>
      <c r="E900" s="508" t="s">
        <v>1055</v>
      </c>
      <c r="F900" s="509" t="s">
        <v>1056</v>
      </c>
      <c r="G900" s="509" t="s">
        <v>1057</v>
      </c>
      <c r="H900" s="509" t="s">
        <v>1058</v>
      </c>
      <c r="I900" s="509" t="s">
        <v>1059</v>
      </c>
      <c r="J900" s="508" t="s">
        <v>1060</v>
      </c>
      <c r="K900" s="508" t="s">
        <v>1061</v>
      </c>
    </row>
    <row r="901" spans="1:11" s="406" customFormat="1" ht="25.5" hidden="1">
      <c r="B901" s="112" t="s">
        <v>656</v>
      </c>
      <c r="C901" s="101" t="s">
        <v>362</v>
      </c>
      <c r="D901" s="508"/>
      <c r="E901" s="508"/>
      <c r="F901" s="509"/>
      <c r="G901" s="509"/>
      <c r="H901" s="509"/>
      <c r="I901" s="509"/>
      <c r="J901" s="508"/>
      <c r="K901" s="508"/>
    </row>
    <row r="902" spans="1:11" s="406" customFormat="1" ht="51" hidden="1">
      <c r="B902" s="112" t="s">
        <v>658</v>
      </c>
      <c r="C902" s="101" t="s">
        <v>1062</v>
      </c>
      <c r="D902" s="508"/>
      <c r="E902" s="508"/>
      <c r="F902" s="509"/>
      <c r="G902" s="509"/>
      <c r="H902" s="509"/>
      <c r="I902" s="509"/>
      <c r="J902" s="508"/>
      <c r="K902" s="508"/>
    </row>
    <row r="903" spans="1:11" s="406" customFormat="1" ht="15.75" hidden="1">
      <c r="B903" s="112" t="s">
        <v>660</v>
      </c>
      <c r="C903" s="101" t="s">
        <v>349</v>
      </c>
      <c r="D903" s="508"/>
      <c r="E903" s="508"/>
      <c r="F903" s="509"/>
      <c r="G903" s="509"/>
      <c r="H903" s="509"/>
      <c r="I903" s="509"/>
      <c r="J903" s="508"/>
      <c r="K903" s="508"/>
    </row>
    <row r="904" spans="1:11" s="406" customFormat="1" ht="25.5" hidden="1">
      <c r="B904" s="214" t="s">
        <v>662</v>
      </c>
      <c r="C904" s="214" t="s">
        <v>1063</v>
      </c>
      <c r="D904" s="508"/>
      <c r="E904" s="508"/>
      <c r="F904" s="509"/>
      <c r="G904" s="509"/>
      <c r="H904" s="509"/>
      <c r="I904" s="509"/>
      <c r="J904" s="508"/>
      <c r="K904" s="508"/>
    </row>
    <row r="905" spans="1:11" s="406" customFormat="1" ht="15.75" hidden="1">
      <c r="B905" s="500" t="s">
        <v>664</v>
      </c>
      <c r="C905" s="507"/>
      <c r="D905" s="508"/>
      <c r="E905" s="508"/>
      <c r="F905" s="509"/>
      <c r="G905" s="509"/>
      <c r="H905" s="509"/>
      <c r="I905" s="509"/>
      <c r="J905" s="508"/>
      <c r="K905" s="508"/>
    </row>
    <row r="906" spans="1:11" s="406" customFormat="1" ht="15" hidden="1" customHeight="1">
      <c r="B906" s="114" t="s">
        <v>688</v>
      </c>
      <c r="C906" s="399" t="s">
        <v>1064</v>
      </c>
      <c r="D906" s="7">
        <v>1417</v>
      </c>
      <c r="E906" s="411">
        <v>2046</v>
      </c>
      <c r="F906" s="409">
        <v>2046</v>
      </c>
      <c r="G906" s="409">
        <v>2046</v>
      </c>
      <c r="H906" s="409">
        <v>2046</v>
      </c>
      <c r="I906" s="409">
        <v>2046</v>
      </c>
      <c r="J906" s="409">
        <v>2046</v>
      </c>
      <c r="K906" s="409">
        <v>2046</v>
      </c>
    </row>
    <row r="907" spans="1:11" s="406" customFormat="1" ht="25.5" hidden="1">
      <c r="B907" s="114" t="s">
        <v>1065</v>
      </c>
      <c r="C907" s="399" t="s">
        <v>666</v>
      </c>
      <c r="D907" s="410">
        <v>102044.01</v>
      </c>
      <c r="E907" s="410">
        <v>132192</v>
      </c>
      <c r="F907" s="410">
        <v>24552</v>
      </c>
      <c r="G907" s="410">
        <v>61380</v>
      </c>
      <c r="H907" s="410">
        <v>98208</v>
      </c>
      <c r="I907" s="410">
        <v>147312</v>
      </c>
      <c r="J907" s="410">
        <v>147312</v>
      </c>
      <c r="K907" s="410">
        <v>147312</v>
      </c>
    </row>
    <row r="908" spans="1:11" s="406" customFormat="1" ht="15.75" hidden="1"/>
    <row r="909" spans="1:11" s="406" customFormat="1" ht="15.75" hidden="1">
      <c r="A909" s="405">
        <v>4</v>
      </c>
      <c r="B909" s="101" t="s">
        <v>327</v>
      </c>
      <c r="C909" s="101" t="s">
        <v>647</v>
      </c>
      <c r="D909" s="106"/>
    </row>
    <row r="910" spans="1:11" s="406" customFormat="1" ht="25.5" hidden="1">
      <c r="B910" s="101" t="s">
        <v>328</v>
      </c>
      <c r="C910" s="407">
        <v>102001</v>
      </c>
      <c r="D910" s="106"/>
      <c r="E910" s="106"/>
      <c r="F910" s="106"/>
      <c r="G910" s="106"/>
      <c r="H910" s="106"/>
      <c r="I910" s="106"/>
      <c r="J910" s="106"/>
      <c r="K910" s="106"/>
    </row>
    <row r="911" spans="1:11" s="406" customFormat="1" ht="15.75" hidden="1">
      <c r="B911" s="101" t="s">
        <v>329</v>
      </c>
      <c r="C911" s="408" t="s">
        <v>48</v>
      </c>
      <c r="D911" s="106"/>
      <c r="E911" s="106"/>
      <c r="F911" s="106"/>
      <c r="G911" s="106"/>
      <c r="H911" s="98"/>
      <c r="I911" s="98"/>
      <c r="J911" s="98"/>
      <c r="K911" s="98"/>
    </row>
    <row r="912" spans="1:11" s="406" customFormat="1" ht="15" hidden="1" customHeight="1">
      <c r="B912" s="101" t="s">
        <v>649</v>
      </c>
      <c r="C912" s="101" t="s">
        <v>1052</v>
      </c>
      <c r="D912" s="508" t="s">
        <v>1053</v>
      </c>
      <c r="E912" s="508"/>
      <c r="F912" s="508"/>
      <c r="G912" s="508"/>
      <c r="H912" s="508"/>
      <c r="I912" s="508"/>
      <c r="J912" s="508"/>
      <c r="K912" s="508"/>
    </row>
    <row r="913" spans="1:11" s="406" customFormat="1" ht="15" hidden="1" customHeight="1">
      <c r="B913" s="101" t="s">
        <v>651</v>
      </c>
      <c r="C913" s="101" t="s">
        <v>43</v>
      </c>
      <c r="D913" s="508" t="s">
        <v>1054</v>
      </c>
      <c r="E913" s="508" t="s">
        <v>1055</v>
      </c>
      <c r="F913" s="509" t="s">
        <v>1056</v>
      </c>
      <c r="G913" s="509" t="s">
        <v>1057</v>
      </c>
      <c r="H913" s="509" t="s">
        <v>1058</v>
      </c>
      <c r="I913" s="509" t="s">
        <v>1059</v>
      </c>
      <c r="J913" s="508" t="s">
        <v>1060</v>
      </c>
      <c r="K913" s="508" t="s">
        <v>1061</v>
      </c>
    </row>
    <row r="914" spans="1:11" s="406" customFormat="1" ht="25.5" hidden="1">
      <c r="B914" s="112" t="s">
        <v>656</v>
      </c>
      <c r="C914" s="101" t="s">
        <v>362</v>
      </c>
      <c r="D914" s="508"/>
      <c r="E914" s="508"/>
      <c r="F914" s="509"/>
      <c r="G914" s="509"/>
      <c r="H914" s="509"/>
      <c r="I914" s="509"/>
      <c r="J914" s="508"/>
      <c r="K914" s="508"/>
    </row>
    <row r="915" spans="1:11" s="406" customFormat="1" ht="51" hidden="1">
      <c r="B915" s="112" t="s">
        <v>658</v>
      </c>
      <c r="C915" s="101" t="s">
        <v>1062</v>
      </c>
      <c r="D915" s="508"/>
      <c r="E915" s="508"/>
      <c r="F915" s="509"/>
      <c r="G915" s="509"/>
      <c r="H915" s="509"/>
      <c r="I915" s="509"/>
      <c r="J915" s="508"/>
      <c r="K915" s="508"/>
    </row>
    <row r="916" spans="1:11" s="406" customFormat="1" ht="15.75" hidden="1">
      <c r="B916" s="112" t="s">
        <v>660</v>
      </c>
      <c r="C916" s="101" t="s">
        <v>349</v>
      </c>
      <c r="D916" s="508"/>
      <c r="E916" s="508"/>
      <c r="F916" s="509"/>
      <c r="G916" s="509"/>
      <c r="H916" s="509"/>
      <c r="I916" s="509"/>
      <c r="J916" s="508"/>
      <c r="K916" s="508"/>
    </row>
    <row r="917" spans="1:11" s="406" customFormat="1" ht="25.5" hidden="1">
      <c r="B917" s="214" t="s">
        <v>662</v>
      </c>
      <c r="C917" s="214" t="s">
        <v>1063</v>
      </c>
      <c r="D917" s="508"/>
      <c r="E917" s="508"/>
      <c r="F917" s="509"/>
      <c r="G917" s="509"/>
      <c r="H917" s="509"/>
      <c r="I917" s="509"/>
      <c r="J917" s="508"/>
      <c r="K917" s="508"/>
    </row>
    <row r="918" spans="1:11" s="406" customFormat="1" ht="15.75" hidden="1">
      <c r="B918" s="500" t="s">
        <v>664</v>
      </c>
      <c r="C918" s="507"/>
      <c r="D918" s="508"/>
      <c r="E918" s="508"/>
      <c r="F918" s="509"/>
      <c r="G918" s="509"/>
      <c r="H918" s="509"/>
      <c r="I918" s="509"/>
      <c r="J918" s="508"/>
      <c r="K918" s="508"/>
    </row>
    <row r="919" spans="1:11" s="406" customFormat="1" ht="15" hidden="1" customHeight="1">
      <c r="B919" s="114" t="s">
        <v>688</v>
      </c>
      <c r="C919" s="399" t="s">
        <v>1064</v>
      </c>
      <c r="D919" s="7">
        <v>83</v>
      </c>
      <c r="E919" s="148">
        <v>106</v>
      </c>
      <c r="F919" s="409">
        <v>106</v>
      </c>
      <c r="G919" s="409">
        <v>106</v>
      </c>
      <c r="H919" s="409">
        <v>106</v>
      </c>
      <c r="I919" s="409">
        <v>106</v>
      </c>
      <c r="J919" s="409">
        <v>106</v>
      </c>
      <c r="K919" s="409">
        <v>106</v>
      </c>
    </row>
    <row r="920" spans="1:11" s="406" customFormat="1" ht="25.5" hidden="1">
      <c r="B920" s="114" t="s">
        <v>1065</v>
      </c>
      <c r="C920" s="399" t="s">
        <v>666</v>
      </c>
      <c r="D920" s="410">
        <v>5981.9</v>
      </c>
      <c r="E920" s="410">
        <v>7194</v>
      </c>
      <c r="F920" s="410">
        <v>1272</v>
      </c>
      <c r="G920" s="410">
        <v>3180</v>
      </c>
      <c r="H920" s="410">
        <v>5088</v>
      </c>
      <c r="I920" s="410">
        <v>7632</v>
      </c>
      <c r="J920" s="410">
        <v>7632</v>
      </c>
      <c r="K920" s="410">
        <v>7632</v>
      </c>
    </row>
    <row r="921" spans="1:11" s="406" customFormat="1" ht="15.75" hidden="1"/>
    <row r="922" spans="1:11" s="406" customFormat="1" ht="15.75" hidden="1">
      <c r="A922" s="405">
        <v>5</v>
      </c>
      <c r="B922" s="101" t="s">
        <v>327</v>
      </c>
      <c r="C922" s="101" t="s">
        <v>647</v>
      </c>
      <c r="D922" s="106"/>
    </row>
    <row r="923" spans="1:11" s="406" customFormat="1" ht="25.5" hidden="1">
      <c r="B923" s="101" t="s">
        <v>328</v>
      </c>
      <c r="C923" s="407">
        <v>102002</v>
      </c>
      <c r="D923" s="106"/>
      <c r="E923" s="106"/>
      <c r="F923" s="106"/>
      <c r="G923" s="106"/>
      <c r="H923" s="106"/>
      <c r="I923" s="106"/>
      <c r="J923" s="106"/>
      <c r="K923" s="106"/>
    </row>
    <row r="924" spans="1:11" s="406" customFormat="1" ht="15.75" hidden="1">
      <c r="B924" s="101" t="s">
        <v>329</v>
      </c>
      <c r="C924" s="408" t="s">
        <v>49</v>
      </c>
      <c r="D924" s="106"/>
      <c r="E924" s="106"/>
      <c r="F924" s="106"/>
      <c r="G924" s="106"/>
      <c r="H924" s="98"/>
      <c r="I924" s="98"/>
      <c r="J924" s="98"/>
      <c r="K924" s="98"/>
    </row>
    <row r="925" spans="1:11" s="406" customFormat="1" ht="15" hidden="1" customHeight="1">
      <c r="B925" s="101" t="s">
        <v>649</v>
      </c>
      <c r="C925" s="101" t="s">
        <v>1052</v>
      </c>
      <c r="D925" s="508" t="s">
        <v>1053</v>
      </c>
      <c r="E925" s="508"/>
      <c r="F925" s="508"/>
      <c r="G925" s="508"/>
      <c r="H925" s="508"/>
      <c r="I925" s="508"/>
      <c r="J925" s="508"/>
      <c r="K925" s="508"/>
    </row>
    <row r="926" spans="1:11" s="406" customFormat="1" ht="15" hidden="1" customHeight="1">
      <c r="B926" s="101" t="s">
        <v>651</v>
      </c>
      <c r="C926" s="101" t="s">
        <v>43</v>
      </c>
      <c r="D926" s="508" t="s">
        <v>1054</v>
      </c>
      <c r="E926" s="508" t="s">
        <v>1055</v>
      </c>
      <c r="F926" s="509" t="s">
        <v>1056</v>
      </c>
      <c r="G926" s="509" t="s">
        <v>1057</v>
      </c>
      <c r="H926" s="509" t="s">
        <v>1058</v>
      </c>
      <c r="I926" s="509" t="s">
        <v>1059</v>
      </c>
      <c r="J926" s="508" t="s">
        <v>1060</v>
      </c>
      <c r="K926" s="508" t="s">
        <v>1061</v>
      </c>
    </row>
    <row r="927" spans="1:11" s="406" customFormat="1" ht="25.5" hidden="1">
      <c r="B927" s="112" t="s">
        <v>656</v>
      </c>
      <c r="C927" s="101" t="s">
        <v>362</v>
      </c>
      <c r="D927" s="508"/>
      <c r="E927" s="508"/>
      <c r="F927" s="509"/>
      <c r="G927" s="509"/>
      <c r="H927" s="509"/>
      <c r="I927" s="509"/>
      <c r="J927" s="508"/>
      <c r="K927" s="508"/>
    </row>
    <row r="928" spans="1:11" s="406" customFormat="1" ht="51" hidden="1">
      <c r="B928" s="112" t="s">
        <v>658</v>
      </c>
      <c r="C928" s="101" t="s">
        <v>1062</v>
      </c>
      <c r="D928" s="508"/>
      <c r="E928" s="508"/>
      <c r="F928" s="509"/>
      <c r="G928" s="509"/>
      <c r="H928" s="509"/>
      <c r="I928" s="509"/>
      <c r="J928" s="508"/>
      <c r="K928" s="508"/>
    </row>
    <row r="929" spans="1:11" s="406" customFormat="1" ht="15.75" hidden="1">
      <c r="B929" s="112" t="s">
        <v>660</v>
      </c>
      <c r="C929" s="101" t="s">
        <v>349</v>
      </c>
      <c r="D929" s="508"/>
      <c r="E929" s="508"/>
      <c r="F929" s="509"/>
      <c r="G929" s="509"/>
      <c r="H929" s="509"/>
      <c r="I929" s="509"/>
      <c r="J929" s="508"/>
      <c r="K929" s="508"/>
    </row>
    <row r="930" spans="1:11" s="406" customFormat="1" ht="25.5" hidden="1">
      <c r="B930" s="214" t="s">
        <v>662</v>
      </c>
      <c r="C930" s="214" t="s">
        <v>1063</v>
      </c>
      <c r="D930" s="508"/>
      <c r="E930" s="508"/>
      <c r="F930" s="509"/>
      <c r="G930" s="509"/>
      <c r="H930" s="509"/>
      <c r="I930" s="509"/>
      <c r="J930" s="508"/>
      <c r="K930" s="508"/>
    </row>
    <row r="931" spans="1:11" s="406" customFormat="1" ht="15.75" hidden="1">
      <c r="B931" s="500" t="s">
        <v>664</v>
      </c>
      <c r="C931" s="507"/>
      <c r="D931" s="508"/>
      <c r="E931" s="508"/>
      <c r="F931" s="509"/>
      <c r="G931" s="509"/>
      <c r="H931" s="509"/>
      <c r="I931" s="509"/>
      <c r="J931" s="508"/>
      <c r="K931" s="508"/>
    </row>
    <row r="932" spans="1:11" s="406" customFormat="1" ht="15" hidden="1" customHeight="1">
      <c r="B932" s="114" t="s">
        <v>688</v>
      </c>
      <c r="C932" s="399" t="s">
        <v>1064</v>
      </c>
      <c r="D932" s="410">
        <v>2132</v>
      </c>
      <c r="E932" s="148">
        <v>2516</v>
      </c>
      <c r="F932" s="409">
        <v>2516</v>
      </c>
      <c r="G932" s="409">
        <v>2516</v>
      </c>
      <c r="H932" s="409">
        <v>2516</v>
      </c>
      <c r="I932" s="409">
        <v>2516</v>
      </c>
      <c r="J932" s="409">
        <v>2516</v>
      </c>
      <c r="K932" s="409">
        <v>2516</v>
      </c>
    </row>
    <row r="933" spans="1:11" s="406" customFormat="1" ht="25.5" hidden="1">
      <c r="B933" s="114" t="s">
        <v>1065</v>
      </c>
      <c r="C933" s="399" t="s">
        <v>666</v>
      </c>
      <c r="D933" s="410">
        <v>153480</v>
      </c>
      <c r="E933" s="410">
        <v>176328</v>
      </c>
      <c r="F933" s="410">
        <v>30192</v>
      </c>
      <c r="G933" s="410">
        <v>75480</v>
      </c>
      <c r="H933" s="410">
        <v>120768</v>
      </c>
      <c r="I933" s="410">
        <v>181152</v>
      </c>
      <c r="J933" s="410">
        <v>181152</v>
      </c>
      <c r="K933" s="410">
        <v>181152</v>
      </c>
    </row>
    <row r="934" spans="1:11" s="406" customFormat="1" ht="15.75" hidden="1"/>
    <row r="935" spans="1:11" s="406" customFormat="1" ht="15.75" hidden="1">
      <c r="A935" s="405">
        <v>6</v>
      </c>
      <c r="B935" s="101" t="s">
        <v>327</v>
      </c>
      <c r="C935" s="101" t="s">
        <v>647</v>
      </c>
      <c r="D935" s="106"/>
    </row>
    <row r="936" spans="1:11" s="406" customFormat="1" ht="25.5" hidden="1">
      <c r="B936" s="101" t="s">
        <v>328</v>
      </c>
      <c r="C936" s="407">
        <v>103001</v>
      </c>
      <c r="D936" s="106"/>
      <c r="E936" s="106"/>
      <c r="F936" s="106"/>
      <c r="G936" s="106"/>
      <c r="H936" s="106"/>
      <c r="I936" s="106"/>
      <c r="J936" s="106"/>
      <c r="K936" s="106"/>
    </row>
    <row r="937" spans="1:11" s="406" customFormat="1" ht="15.75" hidden="1">
      <c r="B937" s="101" t="s">
        <v>329</v>
      </c>
      <c r="C937" s="408" t="s">
        <v>50</v>
      </c>
      <c r="D937" s="106"/>
      <c r="E937" s="106"/>
      <c r="F937" s="106"/>
      <c r="G937" s="106"/>
      <c r="H937" s="98"/>
      <c r="I937" s="98"/>
      <c r="J937" s="98"/>
      <c r="K937" s="98"/>
    </row>
    <row r="938" spans="1:11" s="406" customFormat="1" ht="15" hidden="1" customHeight="1">
      <c r="B938" s="101" t="s">
        <v>649</v>
      </c>
      <c r="C938" s="101" t="s">
        <v>1052</v>
      </c>
      <c r="D938" s="508" t="s">
        <v>1053</v>
      </c>
      <c r="E938" s="508"/>
      <c r="F938" s="508"/>
      <c r="G938" s="508"/>
      <c r="H938" s="508"/>
      <c r="I938" s="508"/>
      <c r="J938" s="508"/>
      <c r="K938" s="508"/>
    </row>
    <row r="939" spans="1:11" s="406" customFormat="1" ht="15" hidden="1" customHeight="1">
      <c r="B939" s="101" t="s">
        <v>651</v>
      </c>
      <c r="C939" s="101" t="s">
        <v>43</v>
      </c>
      <c r="D939" s="508" t="s">
        <v>1054</v>
      </c>
      <c r="E939" s="508" t="s">
        <v>1055</v>
      </c>
      <c r="F939" s="509" t="s">
        <v>1056</v>
      </c>
      <c r="G939" s="509" t="s">
        <v>1057</v>
      </c>
      <c r="H939" s="509" t="s">
        <v>1058</v>
      </c>
      <c r="I939" s="509" t="s">
        <v>1059</v>
      </c>
      <c r="J939" s="508" t="s">
        <v>1060</v>
      </c>
      <c r="K939" s="508" t="s">
        <v>1061</v>
      </c>
    </row>
    <row r="940" spans="1:11" s="406" customFormat="1" ht="25.5" hidden="1">
      <c r="B940" s="112" t="s">
        <v>656</v>
      </c>
      <c r="C940" s="101" t="s">
        <v>362</v>
      </c>
      <c r="D940" s="508"/>
      <c r="E940" s="508"/>
      <c r="F940" s="509"/>
      <c r="G940" s="509"/>
      <c r="H940" s="509"/>
      <c r="I940" s="509"/>
      <c r="J940" s="508"/>
      <c r="K940" s="508"/>
    </row>
    <row r="941" spans="1:11" s="406" customFormat="1" ht="51" hidden="1">
      <c r="B941" s="112" t="s">
        <v>658</v>
      </c>
      <c r="C941" s="101" t="s">
        <v>1062</v>
      </c>
      <c r="D941" s="508"/>
      <c r="E941" s="508"/>
      <c r="F941" s="509"/>
      <c r="G941" s="509"/>
      <c r="H941" s="509"/>
      <c r="I941" s="509"/>
      <c r="J941" s="508"/>
      <c r="K941" s="508"/>
    </row>
    <row r="942" spans="1:11" s="406" customFormat="1" ht="15.75" hidden="1">
      <c r="B942" s="112" t="s">
        <v>660</v>
      </c>
      <c r="C942" s="101" t="s">
        <v>349</v>
      </c>
      <c r="D942" s="508"/>
      <c r="E942" s="508"/>
      <c r="F942" s="509"/>
      <c r="G942" s="509"/>
      <c r="H942" s="509"/>
      <c r="I942" s="509"/>
      <c r="J942" s="508"/>
      <c r="K942" s="508"/>
    </row>
    <row r="943" spans="1:11" s="406" customFormat="1" ht="25.5" hidden="1">
      <c r="B943" s="214" t="s">
        <v>662</v>
      </c>
      <c r="C943" s="214" t="s">
        <v>1063</v>
      </c>
      <c r="D943" s="508"/>
      <c r="E943" s="508"/>
      <c r="F943" s="509"/>
      <c r="G943" s="509"/>
      <c r="H943" s="509"/>
      <c r="I943" s="509"/>
      <c r="J943" s="508"/>
      <c r="K943" s="508"/>
    </row>
    <row r="944" spans="1:11" s="406" customFormat="1" ht="15.75" hidden="1">
      <c r="B944" s="500" t="s">
        <v>664</v>
      </c>
      <c r="C944" s="507"/>
      <c r="D944" s="508"/>
      <c r="E944" s="508"/>
      <c r="F944" s="509"/>
      <c r="G944" s="509"/>
      <c r="H944" s="509"/>
      <c r="I944" s="509"/>
      <c r="J944" s="508"/>
      <c r="K944" s="508"/>
    </row>
    <row r="945" spans="1:11" s="406" customFormat="1" ht="15" hidden="1" customHeight="1">
      <c r="B945" s="114" t="s">
        <v>688</v>
      </c>
      <c r="C945" s="399" t="s">
        <v>1064</v>
      </c>
      <c r="D945" s="7">
        <v>556</v>
      </c>
      <c r="E945" s="148">
        <v>720</v>
      </c>
      <c r="F945" s="409">
        <v>720</v>
      </c>
      <c r="G945" s="409">
        <v>720</v>
      </c>
      <c r="H945" s="409">
        <v>720</v>
      </c>
      <c r="I945" s="409">
        <v>720</v>
      </c>
      <c r="J945" s="409">
        <v>720</v>
      </c>
      <c r="K945" s="409">
        <v>720</v>
      </c>
    </row>
    <row r="946" spans="1:11" s="406" customFormat="1" ht="25.5" hidden="1">
      <c r="B946" s="114" t="s">
        <v>1065</v>
      </c>
      <c r="C946" s="399" t="s">
        <v>666</v>
      </c>
      <c r="D946" s="410">
        <v>39732</v>
      </c>
      <c r="E946" s="410">
        <v>49248</v>
      </c>
      <c r="F946" s="410">
        <v>8640</v>
      </c>
      <c r="G946" s="410">
        <v>21600</v>
      </c>
      <c r="H946" s="410">
        <v>34560</v>
      </c>
      <c r="I946" s="410">
        <v>51840</v>
      </c>
      <c r="J946" s="410">
        <v>51840</v>
      </c>
      <c r="K946" s="410">
        <v>51840</v>
      </c>
    </row>
    <row r="947" spans="1:11" s="406" customFormat="1" ht="15.75" hidden="1"/>
    <row r="948" spans="1:11" s="406" customFormat="1" ht="15.75" hidden="1">
      <c r="A948" s="405">
        <v>7</v>
      </c>
      <c r="B948" s="101" t="s">
        <v>327</v>
      </c>
      <c r="C948" s="101" t="s">
        <v>647</v>
      </c>
      <c r="D948" s="106"/>
    </row>
    <row r="949" spans="1:11" s="406" customFormat="1" ht="25.5" hidden="1">
      <c r="B949" s="101" t="s">
        <v>328</v>
      </c>
      <c r="C949" s="407">
        <v>103002</v>
      </c>
      <c r="D949" s="106"/>
      <c r="E949" s="106"/>
      <c r="F949" s="106"/>
      <c r="G949" s="106"/>
      <c r="H949" s="106"/>
      <c r="I949" s="106"/>
      <c r="J949" s="106"/>
      <c r="K949" s="106"/>
    </row>
    <row r="950" spans="1:11" s="406" customFormat="1" ht="15.75" hidden="1">
      <c r="B950" s="101" t="s">
        <v>329</v>
      </c>
      <c r="C950" s="408" t="s">
        <v>51</v>
      </c>
      <c r="D950" s="106"/>
      <c r="E950" s="106"/>
      <c r="F950" s="106"/>
      <c r="G950" s="106"/>
      <c r="H950" s="98"/>
      <c r="I950" s="98"/>
      <c r="J950" s="98"/>
      <c r="K950" s="98"/>
    </row>
    <row r="951" spans="1:11" s="406" customFormat="1" ht="15" hidden="1" customHeight="1">
      <c r="B951" s="101" t="s">
        <v>649</v>
      </c>
      <c r="C951" s="101" t="s">
        <v>1052</v>
      </c>
      <c r="D951" s="499" t="s">
        <v>1053</v>
      </c>
      <c r="E951" s="500"/>
      <c r="F951" s="500"/>
      <c r="G951" s="500"/>
      <c r="H951" s="500"/>
      <c r="I951" s="500"/>
      <c r="J951" s="500"/>
      <c r="K951" s="500"/>
    </row>
    <row r="952" spans="1:11" s="406" customFormat="1" ht="15" hidden="1" customHeight="1">
      <c r="B952" s="101" t="s">
        <v>651</v>
      </c>
      <c r="C952" s="101" t="s">
        <v>43</v>
      </c>
      <c r="D952" s="501" t="s">
        <v>1054</v>
      </c>
      <c r="E952" s="501" t="s">
        <v>1055</v>
      </c>
      <c r="F952" s="504" t="s">
        <v>1056</v>
      </c>
      <c r="G952" s="504" t="s">
        <v>1057</v>
      </c>
      <c r="H952" s="504" t="s">
        <v>1058</v>
      </c>
      <c r="I952" s="504" t="s">
        <v>1059</v>
      </c>
      <c r="J952" s="501" t="s">
        <v>1060</v>
      </c>
      <c r="K952" s="501" t="s">
        <v>1061</v>
      </c>
    </row>
    <row r="953" spans="1:11" s="406" customFormat="1" ht="25.5" hidden="1">
      <c r="B953" s="112" t="s">
        <v>656</v>
      </c>
      <c r="C953" s="101" t="s">
        <v>362</v>
      </c>
      <c r="D953" s="502"/>
      <c r="E953" s="502"/>
      <c r="F953" s="505"/>
      <c r="G953" s="505"/>
      <c r="H953" s="505"/>
      <c r="I953" s="505"/>
      <c r="J953" s="502"/>
      <c r="K953" s="502"/>
    </row>
    <row r="954" spans="1:11" s="406" customFormat="1" ht="51" hidden="1">
      <c r="B954" s="112" t="s">
        <v>658</v>
      </c>
      <c r="C954" s="101" t="s">
        <v>1062</v>
      </c>
      <c r="D954" s="502"/>
      <c r="E954" s="502"/>
      <c r="F954" s="505"/>
      <c r="G954" s="505"/>
      <c r="H954" s="505"/>
      <c r="I954" s="505"/>
      <c r="J954" s="502"/>
      <c r="K954" s="502"/>
    </row>
    <row r="955" spans="1:11" s="406" customFormat="1" ht="15.75" hidden="1">
      <c r="B955" s="112" t="s">
        <v>660</v>
      </c>
      <c r="C955" s="101" t="s">
        <v>349</v>
      </c>
      <c r="D955" s="502"/>
      <c r="E955" s="502"/>
      <c r="F955" s="505"/>
      <c r="G955" s="505"/>
      <c r="H955" s="505"/>
      <c r="I955" s="505"/>
      <c r="J955" s="502"/>
      <c r="K955" s="502"/>
    </row>
    <row r="956" spans="1:11" s="406" customFormat="1" ht="25.5" hidden="1">
      <c r="B956" s="214" t="s">
        <v>662</v>
      </c>
      <c r="C956" s="214" t="s">
        <v>1063</v>
      </c>
      <c r="D956" s="502"/>
      <c r="E956" s="502"/>
      <c r="F956" s="505"/>
      <c r="G956" s="505"/>
      <c r="H956" s="505"/>
      <c r="I956" s="505"/>
      <c r="J956" s="502"/>
      <c r="K956" s="502"/>
    </row>
    <row r="957" spans="1:11" s="406" customFormat="1" ht="15.75" hidden="1">
      <c r="B957" s="500" t="s">
        <v>664</v>
      </c>
      <c r="C957" s="507"/>
      <c r="D957" s="503"/>
      <c r="E957" s="503"/>
      <c r="F957" s="506"/>
      <c r="G957" s="506"/>
      <c r="H957" s="506"/>
      <c r="I957" s="506"/>
      <c r="J957" s="503"/>
      <c r="K957" s="503"/>
    </row>
    <row r="958" spans="1:11" s="406" customFormat="1" ht="15" hidden="1" customHeight="1">
      <c r="B958" s="114" t="s">
        <v>688</v>
      </c>
      <c r="C958" s="399" t="s">
        <v>1064</v>
      </c>
      <c r="D958" s="409">
        <v>77</v>
      </c>
      <c r="E958" s="410">
        <v>100</v>
      </c>
      <c r="F958" s="409">
        <v>100</v>
      </c>
      <c r="G958" s="409">
        <v>100</v>
      </c>
      <c r="H958" s="409">
        <v>100</v>
      </c>
      <c r="I958" s="409">
        <v>100</v>
      </c>
      <c r="J958" s="409">
        <v>100</v>
      </c>
      <c r="K958" s="409">
        <v>100</v>
      </c>
    </row>
    <row r="959" spans="1:11" s="406" customFormat="1" ht="25.5" hidden="1">
      <c r="B959" s="114" t="s">
        <v>1065</v>
      </c>
      <c r="C959" s="399" t="s">
        <v>666</v>
      </c>
      <c r="D959" s="410">
        <v>5556</v>
      </c>
      <c r="E959" s="410">
        <v>6840</v>
      </c>
      <c r="F959" s="410">
        <v>1200</v>
      </c>
      <c r="G959" s="410">
        <v>3000</v>
      </c>
      <c r="H959" s="410">
        <v>4800</v>
      </c>
      <c r="I959" s="410">
        <v>7200</v>
      </c>
      <c r="J959" s="410">
        <v>7200</v>
      </c>
      <c r="K959" s="410">
        <v>7200</v>
      </c>
    </row>
    <row r="960" spans="1:11" s="406" customFormat="1" ht="15.75" hidden="1"/>
    <row r="961" spans="1:11" s="406" customFormat="1" ht="15.75" hidden="1">
      <c r="A961" s="405">
        <v>8</v>
      </c>
      <c r="B961" s="101" t="s">
        <v>327</v>
      </c>
      <c r="C961" s="101" t="s">
        <v>647</v>
      </c>
      <c r="D961" s="106"/>
    </row>
    <row r="962" spans="1:11" s="406" customFormat="1" ht="25.5" hidden="1">
      <c r="B962" s="101" t="s">
        <v>328</v>
      </c>
      <c r="C962" s="407">
        <v>104001</v>
      </c>
      <c r="D962" s="106"/>
      <c r="E962" s="106"/>
      <c r="F962" s="106"/>
      <c r="G962" s="106"/>
      <c r="H962" s="106"/>
      <c r="I962" s="106"/>
      <c r="J962" s="106"/>
      <c r="K962" s="106"/>
    </row>
    <row r="963" spans="1:11" s="406" customFormat="1" ht="25.5" hidden="1">
      <c r="B963" s="101" t="s">
        <v>329</v>
      </c>
      <c r="C963" s="408" t="s">
        <v>931</v>
      </c>
      <c r="D963" s="106"/>
      <c r="E963" s="106"/>
      <c r="F963" s="106"/>
      <c r="G963" s="106"/>
      <c r="H963" s="98"/>
      <c r="I963" s="98"/>
      <c r="J963" s="98"/>
      <c r="K963" s="98"/>
    </row>
    <row r="964" spans="1:11" s="406" customFormat="1" ht="15" hidden="1" customHeight="1">
      <c r="B964" s="101" t="s">
        <v>649</v>
      </c>
      <c r="C964" s="101" t="s">
        <v>1052</v>
      </c>
      <c r="D964" s="499" t="s">
        <v>1053</v>
      </c>
      <c r="E964" s="500"/>
      <c r="F964" s="500"/>
      <c r="G964" s="500"/>
      <c r="H964" s="500"/>
      <c r="I964" s="500"/>
      <c r="J964" s="500"/>
      <c r="K964" s="500"/>
    </row>
    <row r="965" spans="1:11" s="406" customFormat="1" ht="15" hidden="1" customHeight="1">
      <c r="B965" s="101" t="s">
        <v>651</v>
      </c>
      <c r="C965" s="101" t="s">
        <v>43</v>
      </c>
      <c r="D965" s="501" t="s">
        <v>1054</v>
      </c>
      <c r="E965" s="501" t="s">
        <v>1055</v>
      </c>
      <c r="F965" s="504" t="s">
        <v>1056</v>
      </c>
      <c r="G965" s="504" t="s">
        <v>1057</v>
      </c>
      <c r="H965" s="504" t="s">
        <v>1058</v>
      </c>
      <c r="I965" s="504" t="s">
        <v>1059</v>
      </c>
      <c r="J965" s="501" t="s">
        <v>1060</v>
      </c>
      <c r="K965" s="501" t="s">
        <v>1061</v>
      </c>
    </row>
    <row r="966" spans="1:11" s="406" customFormat="1" ht="25.5" hidden="1">
      <c r="B966" s="112" t="s">
        <v>656</v>
      </c>
      <c r="C966" s="101" t="s">
        <v>362</v>
      </c>
      <c r="D966" s="502"/>
      <c r="E966" s="502"/>
      <c r="F966" s="505"/>
      <c r="G966" s="505"/>
      <c r="H966" s="505"/>
      <c r="I966" s="505"/>
      <c r="J966" s="502"/>
      <c r="K966" s="502"/>
    </row>
    <row r="967" spans="1:11" s="406" customFormat="1" ht="51" hidden="1">
      <c r="B967" s="112" t="s">
        <v>658</v>
      </c>
      <c r="C967" s="101" t="s">
        <v>1062</v>
      </c>
      <c r="D967" s="502"/>
      <c r="E967" s="502"/>
      <c r="F967" s="505"/>
      <c r="G967" s="505"/>
      <c r="H967" s="505"/>
      <c r="I967" s="505"/>
      <c r="J967" s="502"/>
      <c r="K967" s="502"/>
    </row>
    <row r="968" spans="1:11" s="406" customFormat="1" ht="15.75" hidden="1">
      <c r="B968" s="112" t="s">
        <v>660</v>
      </c>
      <c r="C968" s="101" t="s">
        <v>349</v>
      </c>
      <c r="D968" s="502"/>
      <c r="E968" s="502"/>
      <c r="F968" s="505"/>
      <c r="G968" s="505"/>
      <c r="H968" s="505"/>
      <c r="I968" s="505"/>
      <c r="J968" s="502"/>
      <c r="K968" s="502"/>
    </row>
    <row r="969" spans="1:11" s="406" customFormat="1" ht="25.5" hidden="1">
      <c r="B969" s="214" t="s">
        <v>662</v>
      </c>
      <c r="C969" s="214" t="s">
        <v>1063</v>
      </c>
      <c r="D969" s="502"/>
      <c r="E969" s="502"/>
      <c r="F969" s="505"/>
      <c r="G969" s="505"/>
      <c r="H969" s="505"/>
      <c r="I969" s="505"/>
      <c r="J969" s="502"/>
      <c r="K969" s="502"/>
    </row>
    <row r="970" spans="1:11" s="406" customFormat="1" ht="15.75" hidden="1">
      <c r="B970" s="500" t="s">
        <v>664</v>
      </c>
      <c r="C970" s="507"/>
      <c r="D970" s="503"/>
      <c r="E970" s="503"/>
      <c r="F970" s="506"/>
      <c r="G970" s="506"/>
      <c r="H970" s="506"/>
      <c r="I970" s="506"/>
      <c r="J970" s="503"/>
      <c r="K970" s="503"/>
    </row>
    <row r="971" spans="1:11" s="406" customFormat="1" ht="15" hidden="1" customHeight="1">
      <c r="B971" s="114" t="s">
        <v>688</v>
      </c>
      <c r="C971" s="399" t="s">
        <v>1064</v>
      </c>
      <c r="D971" s="410">
        <v>9999</v>
      </c>
      <c r="E971" s="410">
        <v>10523</v>
      </c>
      <c r="F971" s="409">
        <v>10129</v>
      </c>
      <c r="G971" s="409">
        <v>10129</v>
      </c>
      <c r="H971" s="409">
        <v>10129</v>
      </c>
      <c r="I971" s="409">
        <v>10129</v>
      </c>
      <c r="J971" s="409">
        <v>10175</v>
      </c>
      <c r="K971" s="409">
        <v>10175</v>
      </c>
    </row>
    <row r="972" spans="1:11" s="406" customFormat="1" ht="25.5" hidden="1">
      <c r="B972" s="114" t="s">
        <v>1065</v>
      </c>
      <c r="C972" s="399" t="s">
        <v>666</v>
      </c>
      <c r="D972" s="410">
        <v>711140.82</v>
      </c>
      <c r="E972" s="410">
        <v>749328</v>
      </c>
      <c r="F972" s="410">
        <v>121548</v>
      </c>
      <c r="G972" s="410">
        <v>303870</v>
      </c>
      <c r="H972" s="410">
        <v>486192</v>
      </c>
      <c r="I972" s="410">
        <v>729288</v>
      </c>
      <c r="J972" s="410">
        <v>732600</v>
      </c>
      <c r="K972" s="410">
        <v>732600</v>
      </c>
    </row>
    <row r="973" spans="1:11" s="406" customFormat="1" ht="15.75" hidden="1"/>
    <row r="974" spans="1:11" s="406" customFormat="1" ht="15.75" hidden="1">
      <c r="A974" s="405">
        <v>9</v>
      </c>
      <c r="B974" s="101" t="s">
        <v>327</v>
      </c>
      <c r="C974" s="101" t="s">
        <v>647</v>
      </c>
      <c r="D974" s="106"/>
    </row>
    <row r="975" spans="1:11" s="406" customFormat="1" ht="25.5" hidden="1">
      <c r="B975" s="101" t="s">
        <v>328</v>
      </c>
      <c r="C975" s="407">
        <v>104002</v>
      </c>
      <c r="D975" s="106"/>
      <c r="E975" s="106"/>
      <c r="F975" s="106"/>
      <c r="G975" s="106"/>
      <c r="H975" s="106"/>
      <c r="I975" s="106"/>
      <c r="J975" s="106"/>
      <c r="K975" s="106"/>
    </row>
    <row r="976" spans="1:11" s="406" customFormat="1" ht="15.75" hidden="1">
      <c r="B976" s="101" t="s">
        <v>329</v>
      </c>
      <c r="C976" s="408" t="s">
        <v>52</v>
      </c>
      <c r="D976" s="106"/>
      <c r="E976" s="106"/>
      <c r="F976" s="106"/>
      <c r="G976" s="106"/>
      <c r="H976" s="98"/>
      <c r="I976" s="98"/>
      <c r="J976" s="98"/>
      <c r="K976" s="98"/>
    </row>
    <row r="977" spans="1:11" s="406" customFormat="1" ht="15" hidden="1" customHeight="1">
      <c r="B977" s="101" t="s">
        <v>649</v>
      </c>
      <c r="C977" s="101" t="s">
        <v>1052</v>
      </c>
      <c r="D977" s="499" t="s">
        <v>1053</v>
      </c>
      <c r="E977" s="500"/>
      <c r="F977" s="500"/>
      <c r="G977" s="500"/>
      <c r="H977" s="500"/>
      <c r="I977" s="500"/>
      <c r="J977" s="500"/>
      <c r="K977" s="500"/>
    </row>
    <row r="978" spans="1:11" s="406" customFormat="1" ht="15" hidden="1" customHeight="1">
      <c r="B978" s="101" t="s">
        <v>651</v>
      </c>
      <c r="C978" s="101" t="s">
        <v>43</v>
      </c>
      <c r="D978" s="501" t="s">
        <v>1054</v>
      </c>
      <c r="E978" s="501" t="s">
        <v>1055</v>
      </c>
      <c r="F978" s="504" t="s">
        <v>1056</v>
      </c>
      <c r="G978" s="504" t="s">
        <v>1057</v>
      </c>
      <c r="H978" s="504" t="s">
        <v>1058</v>
      </c>
      <c r="I978" s="504" t="s">
        <v>1059</v>
      </c>
      <c r="J978" s="501" t="s">
        <v>1060</v>
      </c>
      <c r="K978" s="501" t="s">
        <v>1061</v>
      </c>
    </row>
    <row r="979" spans="1:11" s="406" customFormat="1" ht="25.5" hidden="1">
      <c r="B979" s="112" t="s">
        <v>656</v>
      </c>
      <c r="C979" s="101" t="s">
        <v>362</v>
      </c>
      <c r="D979" s="502"/>
      <c r="E979" s="502"/>
      <c r="F979" s="505"/>
      <c r="G979" s="505"/>
      <c r="H979" s="505"/>
      <c r="I979" s="505"/>
      <c r="J979" s="502"/>
      <c r="K979" s="502"/>
    </row>
    <row r="980" spans="1:11" s="406" customFormat="1" ht="51" hidden="1">
      <c r="B980" s="112" t="s">
        <v>658</v>
      </c>
      <c r="C980" s="101" t="s">
        <v>1062</v>
      </c>
      <c r="D980" s="502"/>
      <c r="E980" s="502"/>
      <c r="F980" s="505"/>
      <c r="G980" s="505"/>
      <c r="H980" s="505"/>
      <c r="I980" s="505"/>
      <c r="J980" s="502"/>
      <c r="K980" s="502"/>
    </row>
    <row r="981" spans="1:11" s="406" customFormat="1" ht="15.75" hidden="1">
      <c r="B981" s="112" t="s">
        <v>660</v>
      </c>
      <c r="C981" s="101" t="s">
        <v>349</v>
      </c>
      <c r="D981" s="502"/>
      <c r="E981" s="502"/>
      <c r="F981" s="505"/>
      <c r="G981" s="505"/>
      <c r="H981" s="505"/>
      <c r="I981" s="505"/>
      <c r="J981" s="502"/>
      <c r="K981" s="502"/>
    </row>
    <row r="982" spans="1:11" s="406" customFormat="1" ht="25.5" hidden="1">
      <c r="B982" s="214" t="s">
        <v>662</v>
      </c>
      <c r="C982" s="214" t="s">
        <v>1063</v>
      </c>
      <c r="D982" s="502"/>
      <c r="E982" s="502"/>
      <c r="F982" s="505"/>
      <c r="G982" s="505"/>
      <c r="H982" s="505"/>
      <c r="I982" s="505"/>
      <c r="J982" s="502"/>
      <c r="K982" s="502"/>
    </row>
    <row r="983" spans="1:11" s="406" customFormat="1" ht="15.75" hidden="1">
      <c r="B983" s="500" t="s">
        <v>664</v>
      </c>
      <c r="C983" s="507"/>
      <c r="D983" s="503"/>
      <c r="E983" s="503"/>
      <c r="F983" s="506"/>
      <c r="G983" s="506"/>
      <c r="H983" s="506"/>
      <c r="I983" s="506"/>
      <c r="J983" s="503"/>
      <c r="K983" s="503"/>
    </row>
    <row r="984" spans="1:11" s="406" customFormat="1" ht="15" hidden="1" customHeight="1">
      <c r="B984" s="114" t="s">
        <v>688</v>
      </c>
      <c r="C984" s="399" t="s">
        <v>1064</v>
      </c>
      <c r="D984" s="410">
        <v>166</v>
      </c>
      <c r="E984" s="410">
        <v>175</v>
      </c>
      <c r="F984" s="409">
        <v>175</v>
      </c>
      <c r="G984" s="409">
        <v>175</v>
      </c>
      <c r="H984" s="409">
        <v>175</v>
      </c>
      <c r="I984" s="409">
        <v>175</v>
      </c>
      <c r="J984" s="409">
        <v>175</v>
      </c>
      <c r="K984" s="409">
        <v>175</v>
      </c>
    </row>
    <row r="985" spans="1:11" s="406" customFormat="1" ht="25.5" hidden="1">
      <c r="B985" s="114" t="s">
        <v>1065</v>
      </c>
      <c r="C985" s="399" t="s">
        <v>666</v>
      </c>
      <c r="D985" s="410">
        <v>11824.5</v>
      </c>
      <c r="E985" s="410">
        <v>12276</v>
      </c>
      <c r="F985" s="410">
        <v>2100</v>
      </c>
      <c r="G985" s="410">
        <v>5250</v>
      </c>
      <c r="H985" s="410">
        <v>8400</v>
      </c>
      <c r="I985" s="410">
        <v>12600</v>
      </c>
      <c r="J985" s="410">
        <v>12600</v>
      </c>
      <c r="K985" s="410">
        <v>12600</v>
      </c>
    </row>
    <row r="986" spans="1:11" s="406" customFormat="1" ht="15.75" hidden="1"/>
    <row r="987" spans="1:11" s="406" customFormat="1" ht="15.75" hidden="1">
      <c r="A987" s="405">
        <v>10</v>
      </c>
      <c r="B987" s="101" t="s">
        <v>327</v>
      </c>
      <c r="C987" s="101" t="s">
        <v>647</v>
      </c>
      <c r="D987" s="106"/>
    </row>
    <row r="988" spans="1:11" s="406" customFormat="1" ht="25.5" hidden="1">
      <c r="B988" s="101" t="s">
        <v>328</v>
      </c>
      <c r="C988" s="407">
        <v>104003</v>
      </c>
      <c r="D988" s="106"/>
      <c r="E988" s="106"/>
      <c r="F988" s="106"/>
      <c r="G988" s="106"/>
      <c r="H988" s="106"/>
      <c r="I988" s="106"/>
      <c r="J988" s="106"/>
      <c r="K988" s="106"/>
    </row>
    <row r="989" spans="1:11" s="406" customFormat="1" ht="15.75" hidden="1">
      <c r="B989" s="101" t="s">
        <v>329</v>
      </c>
      <c r="C989" s="408" t="s">
        <v>668</v>
      </c>
      <c r="D989" s="106"/>
      <c r="E989" s="106"/>
      <c r="F989" s="106"/>
      <c r="G989" s="106"/>
      <c r="H989" s="98"/>
      <c r="I989" s="98"/>
      <c r="J989" s="98"/>
      <c r="K989" s="98"/>
    </row>
    <row r="990" spans="1:11" s="406" customFormat="1" ht="15" hidden="1" customHeight="1">
      <c r="B990" s="101" t="s">
        <v>649</v>
      </c>
      <c r="C990" s="101" t="s">
        <v>1052</v>
      </c>
      <c r="D990" s="499" t="s">
        <v>1053</v>
      </c>
      <c r="E990" s="500"/>
      <c r="F990" s="500"/>
      <c r="G990" s="500"/>
      <c r="H990" s="500"/>
      <c r="I990" s="500"/>
      <c r="J990" s="500"/>
      <c r="K990" s="500"/>
    </row>
    <row r="991" spans="1:11" s="406" customFormat="1" ht="15" hidden="1" customHeight="1">
      <c r="B991" s="101" t="s">
        <v>651</v>
      </c>
      <c r="C991" s="101" t="s">
        <v>43</v>
      </c>
      <c r="D991" s="501" t="s">
        <v>1054</v>
      </c>
      <c r="E991" s="501" t="s">
        <v>1055</v>
      </c>
      <c r="F991" s="504" t="s">
        <v>1056</v>
      </c>
      <c r="G991" s="504" t="s">
        <v>1057</v>
      </c>
      <c r="H991" s="504" t="s">
        <v>1058</v>
      </c>
      <c r="I991" s="504" t="s">
        <v>1059</v>
      </c>
      <c r="J991" s="501" t="s">
        <v>1060</v>
      </c>
      <c r="K991" s="501" t="s">
        <v>1061</v>
      </c>
    </row>
    <row r="992" spans="1:11" s="406" customFormat="1" ht="25.5" hidden="1">
      <c r="B992" s="112" t="s">
        <v>656</v>
      </c>
      <c r="C992" s="101" t="s">
        <v>362</v>
      </c>
      <c r="D992" s="502"/>
      <c r="E992" s="502"/>
      <c r="F992" s="505"/>
      <c r="G992" s="505"/>
      <c r="H992" s="505"/>
      <c r="I992" s="505"/>
      <c r="J992" s="502"/>
      <c r="K992" s="502"/>
    </row>
    <row r="993" spans="1:11" s="406" customFormat="1" ht="51" hidden="1">
      <c r="B993" s="112" t="s">
        <v>658</v>
      </c>
      <c r="C993" s="101" t="s">
        <v>1062</v>
      </c>
      <c r="D993" s="502"/>
      <c r="E993" s="502"/>
      <c r="F993" s="505"/>
      <c r="G993" s="505"/>
      <c r="H993" s="505"/>
      <c r="I993" s="505"/>
      <c r="J993" s="502"/>
      <c r="K993" s="502"/>
    </row>
    <row r="994" spans="1:11" s="406" customFormat="1" ht="15.75" hidden="1">
      <c r="B994" s="112" t="s">
        <v>660</v>
      </c>
      <c r="C994" s="101" t="s">
        <v>349</v>
      </c>
      <c r="D994" s="502"/>
      <c r="E994" s="502"/>
      <c r="F994" s="505"/>
      <c r="G994" s="505"/>
      <c r="H994" s="505"/>
      <c r="I994" s="505"/>
      <c r="J994" s="502"/>
      <c r="K994" s="502"/>
    </row>
    <row r="995" spans="1:11" s="406" customFormat="1" ht="25.5" hidden="1">
      <c r="B995" s="214" t="s">
        <v>662</v>
      </c>
      <c r="C995" s="214" t="s">
        <v>1063</v>
      </c>
      <c r="D995" s="502"/>
      <c r="E995" s="502"/>
      <c r="F995" s="505"/>
      <c r="G995" s="505"/>
      <c r="H995" s="505"/>
      <c r="I995" s="505"/>
      <c r="J995" s="502"/>
      <c r="K995" s="502"/>
    </row>
    <row r="996" spans="1:11" s="406" customFormat="1" ht="15.75" hidden="1">
      <c r="B996" s="500" t="s">
        <v>664</v>
      </c>
      <c r="C996" s="507"/>
      <c r="D996" s="503"/>
      <c r="E996" s="503"/>
      <c r="F996" s="506"/>
      <c r="G996" s="506"/>
      <c r="H996" s="506"/>
      <c r="I996" s="506"/>
      <c r="J996" s="503"/>
      <c r="K996" s="503"/>
    </row>
    <row r="997" spans="1:11" s="406" customFormat="1" ht="15" hidden="1" customHeight="1">
      <c r="B997" s="114" t="s">
        <v>688</v>
      </c>
      <c r="C997" s="399" t="s">
        <v>1064</v>
      </c>
      <c r="D997" s="7">
        <v>839</v>
      </c>
      <c r="E997" s="148">
        <v>1038</v>
      </c>
      <c r="F997" s="409">
        <v>1035</v>
      </c>
      <c r="G997" s="409">
        <v>1035</v>
      </c>
      <c r="H997" s="409">
        <v>1035</v>
      </c>
      <c r="I997" s="409">
        <v>1035</v>
      </c>
      <c r="J997" s="409">
        <v>1035</v>
      </c>
      <c r="K997" s="409">
        <v>1035</v>
      </c>
    </row>
    <row r="998" spans="1:11" s="406" customFormat="1" ht="25.5" hidden="1">
      <c r="B998" s="114" t="s">
        <v>1065</v>
      </c>
      <c r="C998" s="399" t="s">
        <v>666</v>
      </c>
      <c r="D998" s="410">
        <v>60388</v>
      </c>
      <c r="E998" s="410">
        <v>72324</v>
      </c>
      <c r="F998" s="410">
        <v>12420</v>
      </c>
      <c r="G998" s="410">
        <v>31050</v>
      </c>
      <c r="H998" s="410">
        <v>49680</v>
      </c>
      <c r="I998" s="410">
        <v>74520</v>
      </c>
      <c r="J998" s="410">
        <v>74520</v>
      </c>
      <c r="K998" s="410">
        <v>74520</v>
      </c>
    </row>
    <row r="999" spans="1:11" s="406" customFormat="1" ht="15.75" hidden="1"/>
    <row r="1000" spans="1:11" s="406" customFormat="1" ht="15.75" hidden="1">
      <c r="A1000" s="405">
        <v>11</v>
      </c>
      <c r="B1000" s="101" t="s">
        <v>327</v>
      </c>
      <c r="C1000" s="101" t="s">
        <v>647</v>
      </c>
      <c r="D1000" s="106"/>
    </row>
    <row r="1001" spans="1:11" s="406" customFormat="1" ht="25.5" hidden="1">
      <c r="B1001" s="101" t="s">
        <v>328</v>
      </c>
      <c r="C1001" s="407">
        <v>104004</v>
      </c>
      <c r="D1001" s="106"/>
      <c r="E1001" s="106"/>
      <c r="F1001" s="106"/>
      <c r="G1001" s="106"/>
      <c r="H1001" s="106"/>
      <c r="I1001" s="106"/>
      <c r="J1001" s="106"/>
      <c r="K1001" s="106"/>
    </row>
    <row r="1002" spans="1:11" s="406" customFormat="1" ht="15.75" hidden="1">
      <c r="B1002" s="101" t="s">
        <v>329</v>
      </c>
      <c r="C1002" s="408" t="s">
        <v>932</v>
      </c>
      <c r="D1002" s="106"/>
      <c r="E1002" s="106"/>
      <c r="F1002" s="106"/>
      <c r="G1002" s="106"/>
      <c r="H1002" s="98"/>
      <c r="I1002" s="98"/>
      <c r="J1002" s="98"/>
      <c r="K1002" s="98"/>
    </row>
    <row r="1003" spans="1:11" s="406" customFormat="1" ht="15" hidden="1" customHeight="1">
      <c r="B1003" s="101" t="s">
        <v>649</v>
      </c>
      <c r="C1003" s="101" t="s">
        <v>1052</v>
      </c>
      <c r="D1003" s="499" t="s">
        <v>1053</v>
      </c>
      <c r="E1003" s="500"/>
      <c r="F1003" s="500"/>
      <c r="G1003" s="500"/>
      <c r="H1003" s="500"/>
      <c r="I1003" s="500"/>
      <c r="J1003" s="500"/>
      <c r="K1003" s="500"/>
    </row>
    <row r="1004" spans="1:11" s="406" customFormat="1" ht="15" hidden="1" customHeight="1">
      <c r="B1004" s="101" t="s">
        <v>651</v>
      </c>
      <c r="C1004" s="101" t="s">
        <v>43</v>
      </c>
      <c r="D1004" s="501" t="s">
        <v>1054</v>
      </c>
      <c r="E1004" s="501" t="s">
        <v>1055</v>
      </c>
      <c r="F1004" s="504" t="s">
        <v>1056</v>
      </c>
      <c r="G1004" s="504" t="s">
        <v>1057</v>
      </c>
      <c r="H1004" s="504" t="s">
        <v>1058</v>
      </c>
      <c r="I1004" s="504" t="s">
        <v>1059</v>
      </c>
      <c r="J1004" s="501" t="s">
        <v>1060</v>
      </c>
      <c r="K1004" s="501" t="s">
        <v>1061</v>
      </c>
    </row>
    <row r="1005" spans="1:11" s="406" customFormat="1" ht="25.5" hidden="1">
      <c r="B1005" s="112" t="s">
        <v>656</v>
      </c>
      <c r="C1005" s="101" t="s">
        <v>362</v>
      </c>
      <c r="D1005" s="502"/>
      <c r="E1005" s="502"/>
      <c r="F1005" s="505"/>
      <c r="G1005" s="505"/>
      <c r="H1005" s="505"/>
      <c r="I1005" s="505"/>
      <c r="J1005" s="502"/>
      <c r="K1005" s="502"/>
    </row>
    <row r="1006" spans="1:11" s="406" customFormat="1" ht="51" hidden="1">
      <c r="B1006" s="112" t="s">
        <v>658</v>
      </c>
      <c r="C1006" s="101" t="s">
        <v>1062</v>
      </c>
      <c r="D1006" s="502"/>
      <c r="E1006" s="502"/>
      <c r="F1006" s="505"/>
      <c r="G1006" s="505"/>
      <c r="H1006" s="505"/>
      <c r="I1006" s="505"/>
      <c r="J1006" s="502"/>
      <c r="K1006" s="502"/>
    </row>
    <row r="1007" spans="1:11" s="406" customFormat="1" ht="15.75" hidden="1">
      <c r="B1007" s="112" t="s">
        <v>660</v>
      </c>
      <c r="C1007" s="101" t="s">
        <v>349</v>
      </c>
      <c r="D1007" s="502"/>
      <c r="E1007" s="502"/>
      <c r="F1007" s="505"/>
      <c r="G1007" s="505"/>
      <c r="H1007" s="505"/>
      <c r="I1007" s="505"/>
      <c r="J1007" s="502"/>
      <c r="K1007" s="502"/>
    </row>
    <row r="1008" spans="1:11" s="406" customFormat="1" ht="25.5" hidden="1">
      <c r="B1008" s="214" t="s">
        <v>662</v>
      </c>
      <c r="C1008" s="214" t="s">
        <v>1063</v>
      </c>
      <c r="D1008" s="502"/>
      <c r="E1008" s="502"/>
      <c r="F1008" s="505"/>
      <c r="G1008" s="505"/>
      <c r="H1008" s="505"/>
      <c r="I1008" s="505"/>
      <c r="J1008" s="502"/>
      <c r="K1008" s="502"/>
    </row>
    <row r="1009" spans="1:11" s="406" customFormat="1" ht="15.75" hidden="1">
      <c r="B1009" s="500" t="s">
        <v>664</v>
      </c>
      <c r="C1009" s="507"/>
      <c r="D1009" s="503"/>
      <c r="E1009" s="503"/>
      <c r="F1009" s="506"/>
      <c r="G1009" s="506"/>
      <c r="H1009" s="506"/>
      <c r="I1009" s="506"/>
      <c r="J1009" s="503"/>
      <c r="K1009" s="503"/>
    </row>
    <row r="1010" spans="1:11" s="406" customFormat="1" ht="15" hidden="1" customHeight="1">
      <c r="B1010" s="114" t="s">
        <v>688</v>
      </c>
      <c r="C1010" s="399" t="s">
        <v>1064</v>
      </c>
      <c r="D1010" s="7">
        <v>413</v>
      </c>
      <c r="E1010" s="148">
        <v>553</v>
      </c>
      <c r="F1010" s="409">
        <v>553</v>
      </c>
      <c r="G1010" s="409">
        <v>553</v>
      </c>
      <c r="H1010" s="409">
        <v>553</v>
      </c>
      <c r="I1010" s="409">
        <v>553</v>
      </c>
      <c r="J1010" s="409">
        <v>553</v>
      </c>
      <c r="K1010" s="409">
        <v>553</v>
      </c>
    </row>
    <row r="1011" spans="1:11" s="406" customFormat="1" ht="25.5" hidden="1">
      <c r="B1011" s="114" t="s">
        <v>1065</v>
      </c>
      <c r="C1011" s="399" t="s">
        <v>666</v>
      </c>
      <c r="D1011" s="410">
        <v>29712</v>
      </c>
      <c r="E1011" s="410">
        <v>36864</v>
      </c>
      <c r="F1011" s="410">
        <v>6636</v>
      </c>
      <c r="G1011" s="410">
        <v>16590</v>
      </c>
      <c r="H1011" s="410">
        <v>26544</v>
      </c>
      <c r="I1011" s="410">
        <v>39816</v>
      </c>
      <c r="J1011" s="410">
        <v>39816</v>
      </c>
      <c r="K1011" s="410">
        <v>39816</v>
      </c>
    </row>
    <row r="1012" spans="1:11" s="406" customFormat="1" ht="15.75" hidden="1"/>
    <row r="1013" spans="1:11" s="406" customFormat="1" ht="15.75" hidden="1">
      <c r="A1013" s="405">
        <v>12</v>
      </c>
      <c r="B1013" s="101" t="s">
        <v>327</v>
      </c>
      <c r="C1013" s="101" t="s">
        <v>647</v>
      </c>
      <c r="D1013" s="106"/>
    </row>
    <row r="1014" spans="1:11" s="406" customFormat="1" ht="25.5" hidden="1">
      <c r="B1014" s="101" t="s">
        <v>328</v>
      </c>
      <c r="C1014" s="407">
        <v>104005</v>
      </c>
      <c r="D1014" s="106"/>
      <c r="E1014" s="106"/>
      <c r="F1014" s="106"/>
      <c r="G1014" s="106"/>
      <c r="H1014" s="106"/>
      <c r="I1014" s="106"/>
      <c r="J1014" s="106"/>
      <c r="K1014" s="106"/>
    </row>
    <row r="1015" spans="1:11" s="406" customFormat="1" ht="15.75" hidden="1">
      <c r="B1015" s="101" t="s">
        <v>329</v>
      </c>
      <c r="C1015" s="408" t="s">
        <v>669</v>
      </c>
      <c r="D1015" s="106"/>
      <c r="E1015" s="106"/>
      <c r="F1015" s="106"/>
      <c r="G1015" s="106"/>
      <c r="H1015" s="98"/>
      <c r="I1015" s="98"/>
      <c r="J1015" s="98"/>
      <c r="K1015" s="98"/>
    </row>
    <row r="1016" spans="1:11" s="406" customFormat="1" ht="15" hidden="1" customHeight="1">
      <c r="B1016" s="101" t="s">
        <v>649</v>
      </c>
      <c r="C1016" s="101" t="s">
        <v>1052</v>
      </c>
      <c r="D1016" s="499" t="s">
        <v>1053</v>
      </c>
      <c r="E1016" s="500"/>
      <c r="F1016" s="500"/>
      <c r="G1016" s="500"/>
      <c r="H1016" s="500"/>
      <c r="I1016" s="500"/>
      <c r="J1016" s="500"/>
      <c r="K1016" s="500"/>
    </row>
    <row r="1017" spans="1:11" s="406" customFormat="1" ht="15" hidden="1" customHeight="1">
      <c r="B1017" s="101" t="s">
        <v>651</v>
      </c>
      <c r="C1017" s="101" t="s">
        <v>43</v>
      </c>
      <c r="D1017" s="501" t="s">
        <v>1054</v>
      </c>
      <c r="E1017" s="501" t="s">
        <v>1055</v>
      </c>
      <c r="F1017" s="504" t="s">
        <v>1056</v>
      </c>
      <c r="G1017" s="504" t="s">
        <v>1057</v>
      </c>
      <c r="H1017" s="504" t="s">
        <v>1058</v>
      </c>
      <c r="I1017" s="504" t="s">
        <v>1059</v>
      </c>
      <c r="J1017" s="501" t="s">
        <v>1060</v>
      </c>
      <c r="K1017" s="501" t="s">
        <v>1061</v>
      </c>
    </row>
    <row r="1018" spans="1:11" s="406" customFormat="1" ht="25.5" hidden="1">
      <c r="B1018" s="112" t="s">
        <v>656</v>
      </c>
      <c r="C1018" s="101" t="s">
        <v>362</v>
      </c>
      <c r="D1018" s="502"/>
      <c r="E1018" s="502"/>
      <c r="F1018" s="505"/>
      <c r="G1018" s="505"/>
      <c r="H1018" s="505"/>
      <c r="I1018" s="505"/>
      <c r="J1018" s="502"/>
      <c r="K1018" s="502"/>
    </row>
    <row r="1019" spans="1:11" s="406" customFormat="1" ht="51" hidden="1">
      <c r="B1019" s="112" t="s">
        <v>658</v>
      </c>
      <c r="C1019" s="101" t="s">
        <v>1062</v>
      </c>
      <c r="D1019" s="502"/>
      <c r="E1019" s="502"/>
      <c r="F1019" s="505"/>
      <c r="G1019" s="505"/>
      <c r="H1019" s="505"/>
      <c r="I1019" s="505"/>
      <c r="J1019" s="502"/>
      <c r="K1019" s="502"/>
    </row>
    <row r="1020" spans="1:11" s="406" customFormat="1" ht="15.75" hidden="1">
      <c r="B1020" s="112" t="s">
        <v>660</v>
      </c>
      <c r="C1020" s="101" t="s">
        <v>349</v>
      </c>
      <c r="D1020" s="502"/>
      <c r="E1020" s="502"/>
      <c r="F1020" s="505"/>
      <c r="G1020" s="505"/>
      <c r="H1020" s="505"/>
      <c r="I1020" s="505"/>
      <c r="J1020" s="502"/>
      <c r="K1020" s="502"/>
    </row>
    <row r="1021" spans="1:11" s="406" customFormat="1" ht="25.5" hidden="1">
      <c r="B1021" s="214" t="s">
        <v>662</v>
      </c>
      <c r="C1021" s="214" t="s">
        <v>1063</v>
      </c>
      <c r="D1021" s="502"/>
      <c r="E1021" s="502"/>
      <c r="F1021" s="505"/>
      <c r="G1021" s="505"/>
      <c r="H1021" s="505"/>
      <c r="I1021" s="505"/>
      <c r="J1021" s="502"/>
      <c r="K1021" s="502"/>
    </row>
    <row r="1022" spans="1:11" s="406" customFormat="1" ht="15.75" hidden="1">
      <c r="B1022" s="500" t="s">
        <v>664</v>
      </c>
      <c r="C1022" s="507"/>
      <c r="D1022" s="503"/>
      <c r="E1022" s="503"/>
      <c r="F1022" s="506"/>
      <c r="G1022" s="506"/>
      <c r="H1022" s="506"/>
      <c r="I1022" s="506"/>
      <c r="J1022" s="503"/>
      <c r="K1022" s="503"/>
    </row>
    <row r="1023" spans="1:11" s="406" customFormat="1" ht="26.25" hidden="1" customHeight="1">
      <c r="B1023" s="114" t="s">
        <v>688</v>
      </c>
      <c r="C1023" s="399" t="s">
        <v>1064</v>
      </c>
      <c r="D1023" s="410">
        <v>250</v>
      </c>
      <c r="E1023" s="148">
        <v>340</v>
      </c>
      <c r="F1023" s="409">
        <v>292</v>
      </c>
      <c r="G1023" s="409">
        <v>292</v>
      </c>
      <c r="H1023" s="409">
        <v>340</v>
      </c>
      <c r="I1023" s="409">
        <v>340</v>
      </c>
      <c r="J1023" s="409">
        <v>340</v>
      </c>
      <c r="K1023" s="409">
        <v>340</v>
      </c>
    </row>
    <row r="1024" spans="1:11" s="406" customFormat="1" ht="25.5" hidden="1">
      <c r="B1024" s="114" t="s">
        <v>1065</v>
      </c>
      <c r="C1024" s="399" t="s">
        <v>666</v>
      </c>
      <c r="D1024" s="410">
        <v>17970</v>
      </c>
      <c r="E1024" s="410">
        <v>22752</v>
      </c>
      <c r="F1024" s="410">
        <v>3504</v>
      </c>
      <c r="G1024" s="410">
        <v>8760</v>
      </c>
      <c r="H1024" s="410">
        <v>14592</v>
      </c>
      <c r="I1024" s="410">
        <v>22752</v>
      </c>
      <c r="J1024" s="410">
        <v>24480</v>
      </c>
      <c r="K1024" s="410">
        <v>24480</v>
      </c>
    </row>
    <row r="1025" spans="1:12" s="406" customFormat="1" ht="15.75" hidden="1"/>
    <row r="1026" spans="1:12" s="406" customFormat="1" ht="15.75" hidden="1">
      <c r="A1026" s="405">
        <v>13</v>
      </c>
      <c r="B1026" s="101" t="s">
        <v>327</v>
      </c>
      <c r="C1026" s="101" t="s">
        <v>647</v>
      </c>
      <c r="D1026" s="106"/>
    </row>
    <row r="1027" spans="1:12" s="406" customFormat="1" ht="25.5" hidden="1">
      <c r="B1027" s="101" t="s">
        <v>328</v>
      </c>
      <c r="C1027" s="407">
        <v>104006</v>
      </c>
      <c r="D1027" s="106"/>
      <c r="E1027" s="106"/>
      <c r="F1027" s="106"/>
      <c r="G1027" s="106"/>
      <c r="H1027" s="106"/>
      <c r="I1027" s="106"/>
      <c r="J1027" s="106"/>
      <c r="K1027" s="106"/>
    </row>
    <row r="1028" spans="1:12" s="406" customFormat="1" ht="15.75" hidden="1">
      <c r="B1028" s="101" t="s">
        <v>329</v>
      </c>
      <c r="C1028" s="408" t="s">
        <v>933</v>
      </c>
      <c r="D1028" s="106"/>
      <c r="E1028" s="106"/>
      <c r="F1028" s="106"/>
      <c r="G1028" s="106"/>
      <c r="H1028" s="98"/>
      <c r="I1028" s="98"/>
      <c r="J1028" s="98"/>
      <c r="K1028" s="98"/>
    </row>
    <row r="1029" spans="1:12" s="406" customFormat="1" ht="15" hidden="1" customHeight="1">
      <c r="B1029" s="101" t="s">
        <v>649</v>
      </c>
      <c r="C1029" s="101" t="s">
        <v>1052</v>
      </c>
      <c r="D1029" s="499" t="s">
        <v>1053</v>
      </c>
      <c r="E1029" s="500"/>
      <c r="F1029" s="500"/>
      <c r="G1029" s="500"/>
      <c r="H1029" s="500"/>
      <c r="I1029" s="500"/>
      <c r="J1029" s="500"/>
      <c r="K1029" s="500"/>
    </row>
    <row r="1030" spans="1:12" s="406" customFormat="1" ht="15" hidden="1" customHeight="1">
      <c r="B1030" s="101" t="s">
        <v>651</v>
      </c>
      <c r="C1030" s="101" t="s">
        <v>43</v>
      </c>
      <c r="D1030" s="501" t="s">
        <v>1054</v>
      </c>
      <c r="E1030" s="501" t="s">
        <v>1055</v>
      </c>
      <c r="F1030" s="504" t="s">
        <v>1056</v>
      </c>
      <c r="G1030" s="504" t="s">
        <v>1057</v>
      </c>
      <c r="H1030" s="504" t="s">
        <v>1058</v>
      </c>
      <c r="I1030" s="504" t="s">
        <v>1059</v>
      </c>
      <c r="J1030" s="501" t="s">
        <v>1060</v>
      </c>
      <c r="K1030" s="501" t="s">
        <v>1061</v>
      </c>
    </row>
    <row r="1031" spans="1:12" s="406" customFormat="1" ht="25.5" hidden="1">
      <c r="B1031" s="112" t="s">
        <v>656</v>
      </c>
      <c r="C1031" s="101" t="s">
        <v>362</v>
      </c>
      <c r="D1031" s="502"/>
      <c r="E1031" s="502"/>
      <c r="F1031" s="505"/>
      <c r="G1031" s="505"/>
      <c r="H1031" s="505"/>
      <c r="I1031" s="505"/>
      <c r="J1031" s="502"/>
      <c r="K1031" s="502"/>
    </row>
    <row r="1032" spans="1:12" s="406" customFormat="1" ht="51" hidden="1">
      <c r="B1032" s="112" t="s">
        <v>658</v>
      </c>
      <c r="C1032" s="101" t="s">
        <v>1062</v>
      </c>
      <c r="D1032" s="502"/>
      <c r="E1032" s="502"/>
      <c r="F1032" s="505"/>
      <c r="G1032" s="505"/>
      <c r="H1032" s="505"/>
      <c r="I1032" s="505"/>
      <c r="J1032" s="502"/>
      <c r="K1032" s="502"/>
    </row>
    <row r="1033" spans="1:12" s="406" customFormat="1" ht="15.75" hidden="1">
      <c r="B1033" s="112" t="s">
        <v>660</v>
      </c>
      <c r="C1033" s="101" t="s">
        <v>349</v>
      </c>
      <c r="D1033" s="502"/>
      <c r="E1033" s="502"/>
      <c r="F1033" s="505"/>
      <c r="G1033" s="505"/>
      <c r="H1033" s="505"/>
      <c r="I1033" s="505"/>
      <c r="J1033" s="502"/>
      <c r="K1033" s="502"/>
    </row>
    <row r="1034" spans="1:12" s="406" customFormat="1" ht="25.5" hidden="1">
      <c r="B1034" s="214" t="s">
        <v>662</v>
      </c>
      <c r="C1034" s="214" t="s">
        <v>1063</v>
      </c>
      <c r="D1034" s="502"/>
      <c r="E1034" s="502"/>
      <c r="F1034" s="505"/>
      <c r="G1034" s="505"/>
      <c r="H1034" s="505"/>
      <c r="I1034" s="505"/>
      <c r="J1034" s="502"/>
      <c r="K1034" s="502"/>
    </row>
    <row r="1035" spans="1:12" s="406" customFormat="1" ht="15.75" hidden="1">
      <c r="B1035" s="500" t="s">
        <v>664</v>
      </c>
      <c r="C1035" s="507"/>
      <c r="D1035" s="503"/>
      <c r="E1035" s="503"/>
      <c r="F1035" s="506"/>
      <c r="G1035" s="506"/>
      <c r="H1035" s="506"/>
      <c r="I1035" s="506"/>
      <c r="J1035" s="503"/>
      <c r="K1035" s="503"/>
    </row>
    <row r="1036" spans="1:12" s="406" customFormat="1" ht="15" hidden="1" customHeight="1">
      <c r="B1036" s="114" t="s">
        <v>688</v>
      </c>
      <c r="C1036" s="399" t="s">
        <v>1064</v>
      </c>
      <c r="D1036" s="7">
        <v>197</v>
      </c>
      <c r="E1036" s="148">
        <v>254</v>
      </c>
      <c r="F1036" s="409">
        <v>254</v>
      </c>
      <c r="G1036" s="409">
        <v>254</v>
      </c>
      <c r="H1036" s="409">
        <v>254</v>
      </c>
      <c r="I1036" s="409">
        <v>254</v>
      </c>
      <c r="J1036" s="409">
        <v>254</v>
      </c>
      <c r="K1036" s="409">
        <v>254</v>
      </c>
      <c r="L1036" s="412"/>
    </row>
    <row r="1037" spans="1:12" s="406" customFormat="1" ht="25.5" hidden="1">
      <c r="B1037" s="114" t="s">
        <v>1065</v>
      </c>
      <c r="C1037" s="399" t="s">
        <v>666</v>
      </c>
      <c r="D1037" s="410">
        <v>14159</v>
      </c>
      <c r="E1037" s="410">
        <v>17208</v>
      </c>
      <c r="F1037" s="410">
        <v>3048</v>
      </c>
      <c r="G1037" s="410">
        <v>7620</v>
      </c>
      <c r="H1037" s="410">
        <v>12192</v>
      </c>
      <c r="I1037" s="410">
        <v>18288</v>
      </c>
      <c r="J1037" s="410">
        <v>18288</v>
      </c>
      <c r="K1037" s="410">
        <v>18288</v>
      </c>
      <c r="L1037" s="412"/>
    </row>
    <row r="1038" spans="1:12" s="406" customFormat="1" ht="15.75" hidden="1"/>
    <row r="1039" spans="1:12" s="406" customFormat="1" ht="15.75" hidden="1">
      <c r="A1039" s="405">
        <v>14</v>
      </c>
      <c r="B1039" s="101" t="s">
        <v>327</v>
      </c>
      <c r="C1039" s="101" t="s">
        <v>647</v>
      </c>
      <c r="D1039" s="106"/>
    </row>
    <row r="1040" spans="1:12" s="406" customFormat="1" ht="25.5" hidden="1">
      <c r="B1040" s="101" t="s">
        <v>328</v>
      </c>
      <c r="C1040" s="407">
        <v>104010</v>
      </c>
      <c r="D1040" s="106"/>
      <c r="E1040" s="106"/>
      <c r="F1040" s="106"/>
      <c r="G1040" s="106"/>
      <c r="H1040" s="106"/>
      <c r="I1040" s="106"/>
      <c r="J1040" s="106"/>
      <c r="K1040" s="106"/>
    </row>
    <row r="1041" spans="1:11" s="406" customFormat="1" ht="43.5" hidden="1" customHeight="1">
      <c r="B1041" s="101" t="s">
        <v>329</v>
      </c>
      <c r="C1041" s="408" t="s">
        <v>942</v>
      </c>
      <c r="D1041" s="106"/>
      <c r="E1041" s="106"/>
      <c r="F1041" s="106"/>
      <c r="G1041" s="106"/>
      <c r="H1041" s="98"/>
      <c r="I1041" s="98"/>
      <c r="J1041" s="98"/>
      <c r="K1041" s="98"/>
    </row>
    <row r="1042" spans="1:11" s="406" customFormat="1" ht="15" hidden="1" customHeight="1">
      <c r="B1042" s="101" t="s">
        <v>649</v>
      </c>
      <c r="C1042" s="101" t="s">
        <v>1052</v>
      </c>
      <c r="D1042" s="499" t="s">
        <v>1053</v>
      </c>
      <c r="E1042" s="500"/>
      <c r="F1042" s="500"/>
      <c r="G1042" s="500"/>
      <c r="H1042" s="500"/>
      <c r="I1042" s="500"/>
      <c r="J1042" s="500"/>
      <c r="K1042" s="500"/>
    </row>
    <row r="1043" spans="1:11" s="406" customFormat="1" ht="15" hidden="1" customHeight="1">
      <c r="B1043" s="101" t="s">
        <v>651</v>
      </c>
      <c r="C1043" s="101" t="s">
        <v>43</v>
      </c>
      <c r="D1043" s="501" t="s">
        <v>1054</v>
      </c>
      <c r="E1043" s="501" t="s">
        <v>1055</v>
      </c>
      <c r="F1043" s="504" t="s">
        <v>1056</v>
      </c>
      <c r="G1043" s="504" t="s">
        <v>1057</v>
      </c>
      <c r="H1043" s="504" t="s">
        <v>1058</v>
      </c>
      <c r="I1043" s="504" t="s">
        <v>1059</v>
      </c>
      <c r="J1043" s="501" t="s">
        <v>1060</v>
      </c>
      <c r="K1043" s="501" t="s">
        <v>1061</v>
      </c>
    </row>
    <row r="1044" spans="1:11" s="406" customFormat="1" ht="25.5" hidden="1">
      <c r="B1044" s="112" t="s">
        <v>656</v>
      </c>
      <c r="C1044" s="101" t="s">
        <v>362</v>
      </c>
      <c r="D1044" s="502"/>
      <c r="E1044" s="502"/>
      <c r="F1044" s="505"/>
      <c r="G1044" s="505"/>
      <c r="H1044" s="505"/>
      <c r="I1044" s="505"/>
      <c r="J1044" s="502"/>
      <c r="K1044" s="502"/>
    </row>
    <row r="1045" spans="1:11" s="406" customFormat="1" ht="51" hidden="1">
      <c r="B1045" s="112" t="s">
        <v>658</v>
      </c>
      <c r="C1045" s="101" t="s">
        <v>1062</v>
      </c>
      <c r="D1045" s="502"/>
      <c r="E1045" s="502"/>
      <c r="F1045" s="505"/>
      <c r="G1045" s="505"/>
      <c r="H1045" s="505"/>
      <c r="I1045" s="505"/>
      <c r="J1045" s="502"/>
      <c r="K1045" s="502"/>
    </row>
    <row r="1046" spans="1:11" s="406" customFormat="1" ht="15.75" hidden="1">
      <c r="B1046" s="112" t="s">
        <v>660</v>
      </c>
      <c r="C1046" s="101" t="s">
        <v>349</v>
      </c>
      <c r="D1046" s="502"/>
      <c r="E1046" s="502"/>
      <c r="F1046" s="505"/>
      <c r="G1046" s="505"/>
      <c r="H1046" s="505"/>
      <c r="I1046" s="505"/>
      <c r="J1046" s="502"/>
      <c r="K1046" s="502"/>
    </row>
    <row r="1047" spans="1:11" s="406" customFormat="1" ht="25.5" hidden="1">
      <c r="B1047" s="214" t="s">
        <v>662</v>
      </c>
      <c r="C1047" s="214" t="s">
        <v>1063</v>
      </c>
      <c r="D1047" s="502"/>
      <c r="E1047" s="502"/>
      <c r="F1047" s="505"/>
      <c r="G1047" s="505"/>
      <c r="H1047" s="505"/>
      <c r="I1047" s="505"/>
      <c r="J1047" s="502"/>
      <c r="K1047" s="502"/>
    </row>
    <row r="1048" spans="1:11" s="406" customFormat="1" ht="15.75" hidden="1">
      <c r="B1048" s="500" t="s">
        <v>664</v>
      </c>
      <c r="C1048" s="507"/>
      <c r="D1048" s="503"/>
      <c r="E1048" s="503"/>
      <c r="F1048" s="506"/>
      <c r="G1048" s="506"/>
      <c r="H1048" s="506"/>
      <c r="I1048" s="506"/>
      <c r="J1048" s="503"/>
      <c r="K1048" s="503"/>
    </row>
    <row r="1049" spans="1:11" s="406" customFormat="1" ht="15" hidden="1" customHeight="1">
      <c r="B1049" s="114" t="s">
        <v>688</v>
      </c>
      <c r="C1049" s="399" t="s">
        <v>1064</v>
      </c>
      <c r="D1049" s="7">
        <v>11259</v>
      </c>
      <c r="E1049" s="148">
        <v>13689</v>
      </c>
      <c r="F1049" s="409">
        <v>14246</v>
      </c>
      <c r="G1049" s="409">
        <v>14246</v>
      </c>
      <c r="H1049" s="409">
        <v>14246</v>
      </c>
      <c r="I1049" s="409">
        <v>14246</v>
      </c>
      <c r="J1049" s="409">
        <v>14246</v>
      </c>
      <c r="K1049" s="409">
        <v>14246</v>
      </c>
    </row>
    <row r="1050" spans="1:11" s="406" customFormat="1" ht="25.5" hidden="1">
      <c r="B1050" s="114" t="s">
        <v>1065</v>
      </c>
      <c r="C1050" s="399" t="s">
        <v>666</v>
      </c>
      <c r="D1050" s="410">
        <v>810649.9</v>
      </c>
      <c r="E1050" s="410">
        <v>957780</v>
      </c>
      <c r="F1050" s="410">
        <v>170952</v>
      </c>
      <c r="G1050" s="410">
        <v>427380</v>
      </c>
      <c r="H1050" s="410">
        <v>683808</v>
      </c>
      <c r="I1050" s="410">
        <v>1025712</v>
      </c>
      <c r="J1050" s="410">
        <v>1025712</v>
      </c>
      <c r="K1050" s="410">
        <v>1025712</v>
      </c>
    </row>
    <row r="1051" spans="1:11" s="406" customFormat="1" ht="15.75" hidden="1"/>
    <row r="1052" spans="1:11" s="406" customFormat="1" ht="15.75" hidden="1">
      <c r="A1052" s="405">
        <v>15</v>
      </c>
      <c r="B1052" s="101" t="s">
        <v>327</v>
      </c>
      <c r="C1052" s="101" t="s">
        <v>647</v>
      </c>
      <c r="D1052" s="106"/>
    </row>
    <row r="1053" spans="1:11" s="406" customFormat="1" ht="25.5" hidden="1">
      <c r="B1053" s="101" t="s">
        <v>328</v>
      </c>
      <c r="C1053" s="407">
        <v>104016</v>
      </c>
      <c r="D1053" s="106"/>
      <c r="E1053" s="106"/>
      <c r="F1053" s="106"/>
      <c r="G1053" s="106"/>
      <c r="H1053" s="106"/>
      <c r="I1053" s="106"/>
      <c r="J1053" s="106"/>
      <c r="K1053" s="106"/>
    </row>
    <row r="1054" spans="1:11" s="406" customFormat="1" ht="25.5" hidden="1">
      <c r="B1054" s="101" t="s">
        <v>329</v>
      </c>
      <c r="C1054" s="408" t="s">
        <v>53</v>
      </c>
      <c r="D1054" s="106"/>
      <c r="E1054" s="106"/>
      <c r="F1054" s="106"/>
      <c r="G1054" s="106"/>
      <c r="H1054" s="98"/>
      <c r="I1054" s="98"/>
      <c r="J1054" s="98"/>
      <c r="K1054" s="98"/>
    </row>
    <row r="1055" spans="1:11" s="406" customFormat="1" ht="15" hidden="1" customHeight="1">
      <c r="B1055" s="101" t="s">
        <v>649</v>
      </c>
      <c r="C1055" s="101" t="s">
        <v>1052</v>
      </c>
      <c r="D1055" s="499" t="s">
        <v>1053</v>
      </c>
      <c r="E1055" s="500"/>
      <c r="F1055" s="500"/>
      <c r="G1055" s="500"/>
      <c r="H1055" s="500"/>
      <c r="I1055" s="500"/>
      <c r="J1055" s="500"/>
      <c r="K1055" s="500"/>
    </row>
    <row r="1056" spans="1:11" s="406" customFormat="1" ht="15" hidden="1" customHeight="1">
      <c r="B1056" s="101" t="s">
        <v>651</v>
      </c>
      <c r="C1056" s="101" t="s">
        <v>43</v>
      </c>
      <c r="D1056" s="501" t="s">
        <v>1054</v>
      </c>
      <c r="E1056" s="501" t="s">
        <v>1055</v>
      </c>
      <c r="F1056" s="504" t="s">
        <v>1056</v>
      </c>
      <c r="G1056" s="504" t="s">
        <v>1057</v>
      </c>
      <c r="H1056" s="504" t="s">
        <v>1058</v>
      </c>
      <c r="I1056" s="504" t="s">
        <v>1059</v>
      </c>
      <c r="J1056" s="501" t="s">
        <v>1060</v>
      </c>
      <c r="K1056" s="501" t="s">
        <v>1061</v>
      </c>
    </row>
    <row r="1057" spans="1:11" s="406" customFormat="1" ht="25.5" hidden="1">
      <c r="B1057" s="112" t="s">
        <v>656</v>
      </c>
      <c r="C1057" s="101" t="s">
        <v>362</v>
      </c>
      <c r="D1057" s="502"/>
      <c r="E1057" s="502"/>
      <c r="F1057" s="505"/>
      <c r="G1057" s="505"/>
      <c r="H1057" s="505"/>
      <c r="I1057" s="505"/>
      <c r="J1057" s="502"/>
      <c r="K1057" s="502"/>
    </row>
    <row r="1058" spans="1:11" s="406" customFormat="1" ht="51" hidden="1">
      <c r="B1058" s="112" t="s">
        <v>658</v>
      </c>
      <c r="C1058" s="101" t="s">
        <v>1062</v>
      </c>
      <c r="D1058" s="502"/>
      <c r="E1058" s="502"/>
      <c r="F1058" s="505"/>
      <c r="G1058" s="505"/>
      <c r="H1058" s="505"/>
      <c r="I1058" s="505"/>
      <c r="J1058" s="502"/>
      <c r="K1058" s="502"/>
    </row>
    <row r="1059" spans="1:11" s="406" customFormat="1" ht="15.75" hidden="1">
      <c r="B1059" s="112" t="s">
        <v>660</v>
      </c>
      <c r="C1059" s="101" t="s">
        <v>349</v>
      </c>
      <c r="D1059" s="502"/>
      <c r="E1059" s="502"/>
      <c r="F1059" s="505"/>
      <c r="G1059" s="505"/>
      <c r="H1059" s="505"/>
      <c r="I1059" s="505"/>
      <c r="J1059" s="502"/>
      <c r="K1059" s="502"/>
    </row>
    <row r="1060" spans="1:11" s="406" customFormat="1" ht="25.5" hidden="1">
      <c r="B1060" s="214" t="s">
        <v>662</v>
      </c>
      <c r="C1060" s="214" t="s">
        <v>1063</v>
      </c>
      <c r="D1060" s="502"/>
      <c r="E1060" s="502"/>
      <c r="F1060" s="505"/>
      <c r="G1060" s="505"/>
      <c r="H1060" s="505"/>
      <c r="I1060" s="505"/>
      <c r="J1060" s="502"/>
      <c r="K1060" s="502"/>
    </row>
    <row r="1061" spans="1:11" s="406" customFormat="1" ht="15.75" hidden="1">
      <c r="B1061" s="500" t="s">
        <v>664</v>
      </c>
      <c r="C1061" s="507"/>
      <c r="D1061" s="503"/>
      <c r="E1061" s="503"/>
      <c r="F1061" s="506"/>
      <c r="G1061" s="506"/>
      <c r="H1061" s="506"/>
      <c r="I1061" s="506"/>
      <c r="J1061" s="503"/>
      <c r="K1061" s="503"/>
    </row>
    <row r="1062" spans="1:11" s="406" customFormat="1" ht="15" hidden="1" customHeight="1">
      <c r="B1062" s="114" t="s">
        <v>688</v>
      </c>
      <c r="C1062" s="399" t="s">
        <v>1064</v>
      </c>
      <c r="D1062" s="409">
        <v>1994</v>
      </c>
      <c r="E1062" s="409">
        <v>2512</v>
      </c>
      <c r="F1062" s="409">
        <v>1997</v>
      </c>
      <c r="G1062" s="409">
        <v>1997</v>
      </c>
      <c r="H1062" s="409">
        <v>1997</v>
      </c>
      <c r="I1062" s="409">
        <v>1997</v>
      </c>
      <c r="J1062" s="409">
        <v>1997</v>
      </c>
      <c r="K1062" s="409">
        <v>1997</v>
      </c>
    </row>
    <row r="1063" spans="1:11" s="406" customFormat="1" ht="25.5" hidden="1">
      <c r="B1063" s="114" t="s">
        <v>1065</v>
      </c>
      <c r="C1063" s="399" t="s">
        <v>666</v>
      </c>
      <c r="D1063" s="410">
        <v>143553.31</v>
      </c>
      <c r="E1063" s="410">
        <v>179334</v>
      </c>
      <c r="F1063" s="410">
        <v>23964</v>
      </c>
      <c r="G1063" s="410">
        <v>59910</v>
      </c>
      <c r="H1063" s="410">
        <v>95856</v>
      </c>
      <c r="I1063" s="410">
        <v>143784</v>
      </c>
      <c r="J1063" s="410">
        <v>143784</v>
      </c>
      <c r="K1063" s="410">
        <v>143784</v>
      </c>
    </row>
    <row r="1064" spans="1:11" s="406" customFormat="1" ht="15.75" hidden="1"/>
    <row r="1065" spans="1:11" s="406" customFormat="1" ht="15.75" hidden="1">
      <c r="A1065" s="405">
        <v>16</v>
      </c>
      <c r="B1065" s="101" t="s">
        <v>327</v>
      </c>
      <c r="C1065" s="101" t="s">
        <v>647</v>
      </c>
      <c r="D1065" s="106"/>
    </row>
    <row r="1066" spans="1:11" s="406" customFormat="1" ht="25.5" hidden="1">
      <c r="B1066" s="101" t="s">
        <v>328</v>
      </c>
      <c r="C1066" s="407">
        <v>104018</v>
      </c>
      <c r="D1066" s="106"/>
      <c r="E1066" s="106"/>
      <c r="F1066" s="106"/>
      <c r="G1066" s="106"/>
      <c r="H1066" s="106"/>
      <c r="I1066" s="106"/>
      <c r="J1066" s="106"/>
      <c r="K1066" s="106"/>
    </row>
    <row r="1067" spans="1:11" s="406" customFormat="1" ht="25.5" hidden="1">
      <c r="B1067" s="101" t="s">
        <v>329</v>
      </c>
      <c r="C1067" s="408" t="s">
        <v>934</v>
      </c>
      <c r="D1067" s="106"/>
      <c r="E1067" s="106"/>
      <c r="F1067" s="106"/>
      <c r="G1067" s="106"/>
      <c r="H1067" s="98"/>
      <c r="I1067" s="98"/>
      <c r="J1067" s="98"/>
      <c r="K1067" s="98"/>
    </row>
    <row r="1068" spans="1:11" s="406" customFormat="1" ht="15" hidden="1" customHeight="1">
      <c r="B1068" s="101" t="s">
        <v>649</v>
      </c>
      <c r="C1068" s="101" t="s">
        <v>1052</v>
      </c>
      <c r="D1068" s="499" t="s">
        <v>1053</v>
      </c>
      <c r="E1068" s="500"/>
      <c r="F1068" s="500"/>
      <c r="G1068" s="500"/>
      <c r="H1068" s="500"/>
      <c r="I1068" s="500"/>
      <c r="J1068" s="500"/>
      <c r="K1068" s="500"/>
    </row>
    <row r="1069" spans="1:11" s="406" customFormat="1" ht="15" hidden="1" customHeight="1">
      <c r="B1069" s="101" t="s">
        <v>651</v>
      </c>
      <c r="C1069" s="101" t="s">
        <v>43</v>
      </c>
      <c r="D1069" s="501" t="s">
        <v>1054</v>
      </c>
      <c r="E1069" s="501" t="s">
        <v>1055</v>
      </c>
      <c r="F1069" s="504" t="s">
        <v>1056</v>
      </c>
      <c r="G1069" s="504" t="s">
        <v>1057</v>
      </c>
      <c r="H1069" s="504" t="s">
        <v>1058</v>
      </c>
      <c r="I1069" s="504" t="s">
        <v>1059</v>
      </c>
      <c r="J1069" s="501" t="s">
        <v>1060</v>
      </c>
      <c r="K1069" s="501" t="s">
        <v>1061</v>
      </c>
    </row>
    <row r="1070" spans="1:11" s="406" customFormat="1" ht="25.5" hidden="1">
      <c r="B1070" s="112" t="s">
        <v>656</v>
      </c>
      <c r="C1070" s="101" t="s">
        <v>362</v>
      </c>
      <c r="D1070" s="502"/>
      <c r="E1070" s="502"/>
      <c r="F1070" s="505"/>
      <c r="G1070" s="505"/>
      <c r="H1070" s="505"/>
      <c r="I1070" s="505"/>
      <c r="J1070" s="502"/>
      <c r="K1070" s="502"/>
    </row>
    <row r="1071" spans="1:11" s="406" customFormat="1" ht="51" hidden="1">
      <c r="B1071" s="112" t="s">
        <v>658</v>
      </c>
      <c r="C1071" s="101" t="s">
        <v>1062</v>
      </c>
      <c r="D1071" s="502"/>
      <c r="E1071" s="502"/>
      <c r="F1071" s="505"/>
      <c r="G1071" s="505"/>
      <c r="H1071" s="505"/>
      <c r="I1071" s="505"/>
      <c r="J1071" s="502"/>
      <c r="K1071" s="502"/>
    </row>
    <row r="1072" spans="1:11" s="406" customFormat="1" ht="15.75" hidden="1">
      <c r="B1072" s="112" t="s">
        <v>660</v>
      </c>
      <c r="C1072" s="101" t="s">
        <v>349</v>
      </c>
      <c r="D1072" s="502"/>
      <c r="E1072" s="502"/>
      <c r="F1072" s="505"/>
      <c r="G1072" s="505"/>
      <c r="H1072" s="505"/>
      <c r="I1072" s="505"/>
      <c r="J1072" s="502"/>
      <c r="K1072" s="502"/>
    </row>
    <row r="1073" spans="1:11" s="406" customFormat="1" ht="25.5" hidden="1">
      <c r="B1073" s="214" t="s">
        <v>662</v>
      </c>
      <c r="C1073" s="214" t="s">
        <v>1063</v>
      </c>
      <c r="D1073" s="502"/>
      <c r="E1073" s="502"/>
      <c r="F1073" s="505"/>
      <c r="G1073" s="505"/>
      <c r="H1073" s="505"/>
      <c r="I1073" s="505"/>
      <c r="J1073" s="502"/>
      <c r="K1073" s="502"/>
    </row>
    <row r="1074" spans="1:11" s="406" customFormat="1" ht="15.75" hidden="1">
      <c r="B1074" s="500" t="s">
        <v>664</v>
      </c>
      <c r="C1074" s="507"/>
      <c r="D1074" s="503"/>
      <c r="E1074" s="503"/>
      <c r="F1074" s="506"/>
      <c r="G1074" s="506"/>
      <c r="H1074" s="506"/>
      <c r="I1074" s="506"/>
      <c r="J1074" s="503"/>
      <c r="K1074" s="503"/>
    </row>
    <row r="1075" spans="1:11" s="406" customFormat="1" ht="30" hidden="1" customHeight="1">
      <c r="B1075" s="114" t="s">
        <v>688</v>
      </c>
      <c r="C1075" s="399" t="s">
        <v>1064</v>
      </c>
      <c r="D1075" s="7">
        <v>96</v>
      </c>
      <c r="E1075" s="148">
        <v>233</v>
      </c>
      <c r="F1075" s="409">
        <v>233</v>
      </c>
      <c r="G1075" s="409">
        <v>233</v>
      </c>
      <c r="H1075" s="409">
        <v>233</v>
      </c>
      <c r="I1075" s="409">
        <v>233</v>
      </c>
      <c r="J1075" s="409">
        <v>233</v>
      </c>
      <c r="K1075" s="409">
        <v>233</v>
      </c>
    </row>
    <row r="1076" spans="1:11" s="406" customFormat="1" ht="25.5" hidden="1">
      <c r="B1076" s="114" t="s">
        <v>1065</v>
      </c>
      <c r="C1076" s="399" t="s">
        <v>666</v>
      </c>
      <c r="D1076" s="410">
        <v>6876</v>
      </c>
      <c r="E1076" s="410">
        <v>14154</v>
      </c>
      <c r="F1076" s="410">
        <v>2796</v>
      </c>
      <c r="G1076" s="410">
        <v>6990</v>
      </c>
      <c r="H1076" s="410">
        <v>11184</v>
      </c>
      <c r="I1076" s="410">
        <v>16776</v>
      </c>
      <c r="J1076" s="410">
        <v>16776</v>
      </c>
      <c r="K1076" s="410">
        <v>16776</v>
      </c>
    </row>
    <row r="1077" spans="1:11" s="406" customFormat="1" ht="15.75" hidden="1"/>
    <row r="1078" spans="1:11" s="406" customFormat="1" ht="15.75" hidden="1">
      <c r="A1078" s="405">
        <v>17</v>
      </c>
      <c r="B1078" s="101" t="s">
        <v>327</v>
      </c>
      <c r="C1078" s="101" t="s">
        <v>647</v>
      </c>
      <c r="D1078" s="106"/>
    </row>
    <row r="1079" spans="1:11" s="406" customFormat="1" ht="25.5" hidden="1">
      <c r="B1079" s="101" t="s">
        <v>328</v>
      </c>
      <c r="C1079" s="407">
        <v>104021</v>
      </c>
      <c r="D1079" s="106"/>
      <c r="E1079" s="106"/>
      <c r="F1079" s="106"/>
      <c r="G1079" s="106"/>
      <c r="H1079" s="106"/>
      <c r="I1079" s="106"/>
      <c r="J1079" s="106"/>
      <c r="K1079" s="106"/>
    </row>
    <row r="1080" spans="1:11" s="406" customFormat="1" ht="15.75" hidden="1">
      <c r="B1080" s="101" t="s">
        <v>329</v>
      </c>
      <c r="C1080" s="408" t="s">
        <v>671</v>
      </c>
      <c r="D1080" s="106"/>
      <c r="E1080" s="106"/>
      <c r="F1080" s="106"/>
      <c r="G1080" s="106"/>
      <c r="H1080" s="98"/>
      <c r="I1080" s="98"/>
      <c r="J1080" s="98"/>
      <c r="K1080" s="98"/>
    </row>
    <row r="1081" spans="1:11" s="406" customFormat="1" ht="15" hidden="1" customHeight="1">
      <c r="B1081" s="101" t="s">
        <v>649</v>
      </c>
      <c r="C1081" s="101" t="s">
        <v>1052</v>
      </c>
      <c r="D1081" s="499" t="s">
        <v>1053</v>
      </c>
      <c r="E1081" s="500"/>
      <c r="F1081" s="500"/>
      <c r="G1081" s="500"/>
      <c r="H1081" s="500"/>
      <c r="I1081" s="500"/>
      <c r="J1081" s="500"/>
      <c r="K1081" s="500"/>
    </row>
    <row r="1082" spans="1:11" s="406" customFormat="1" ht="15" hidden="1" customHeight="1">
      <c r="B1082" s="101" t="s">
        <v>651</v>
      </c>
      <c r="C1082" s="101" t="s">
        <v>43</v>
      </c>
      <c r="D1082" s="501" t="s">
        <v>1054</v>
      </c>
      <c r="E1082" s="501" t="s">
        <v>1055</v>
      </c>
      <c r="F1082" s="504" t="s">
        <v>1056</v>
      </c>
      <c r="G1082" s="504" t="s">
        <v>1057</v>
      </c>
      <c r="H1082" s="504" t="s">
        <v>1058</v>
      </c>
      <c r="I1082" s="504" t="s">
        <v>1059</v>
      </c>
      <c r="J1082" s="501" t="s">
        <v>1060</v>
      </c>
      <c r="K1082" s="501" t="s">
        <v>1061</v>
      </c>
    </row>
    <row r="1083" spans="1:11" s="406" customFormat="1" ht="25.5" hidden="1">
      <c r="B1083" s="112" t="s">
        <v>656</v>
      </c>
      <c r="C1083" s="101" t="s">
        <v>362</v>
      </c>
      <c r="D1083" s="502"/>
      <c r="E1083" s="502"/>
      <c r="F1083" s="505"/>
      <c r="G1083" s="505"/>
      <c r="H1083" s="505"/>
      <c r="I1083" s="505"/>
      <c r="J1083" s="502"/>
      <c r="K1083" s="502"/>
    </row>
    <row r="1084" spans="1:11" s="406" customFormat="1" ht="51" hidden="1">
      <c r="B1084" s="112" t="s">
        <v>658</v>
      </c>
      <c r="C1084" s="101" t="s">
        <v>1062</v>
      </c>
      <c r="D1084" s="502"/>
      <c r="E1084" s="502"/>
      <c r="F1084" s="505"/>
      <c r="G1084" s="505"/>
      <c r="H1084" s="505"/>
      <c r="I1084" s="505"/>
      <c r="J1084" s="502"/>
      <c r="K1084" s="502"/>
    </row>
    <row r="1085" spans="1:11" s="406" customFormat="1" ht="15.75" hidden="1">
      <c r="B1085" s="112" t="s">
        <v>660</v>
      </c>
      <c r="C1085" s="101" t="s">
        <v>349</v>
      </c>
      <c r="D1085" s="502"/>
      <c r="E1085" s="502"/>
      <c r="F1085" s="505"/>
      <c r="G1085" s="505"/>
      <c r="H1085" s="505"/>
      <c r="I1085" s="505"/>
      <c r="J1085" s="502"/>
      <c r="K1085" s="502"/>
    </row>
    <row r="1086" spans="1:11" s="406" customFormat="1" ht="25.5" hidden="1">
      <c r="B1086" s="214" t="s">
        <v>662</v>
      </c>
      <c r="C1086" s="214" t="s">
        <v>1063</v>
      </c>
      <c r="D1086" s="502"/>
      <c r="E1086" s="502"/>
      <c r="F1086" s="505"/>
      <c r="G1086" s="505"/>
      <c r="H1086" s="505"/>
      <c r="I1086" s="505"/>
      <c r="J1086" s="502"/>
      <c r="K1086" s="502"/>
    </row>
    <row r="1087" spans="1:11" s="406" customFormat="1" ht="15.75" hidden="1">
      <c r="B1087" s="500" t="s">
        <v>664</v>
      </c>
      <c r="C1087" s="507"/>
      <c r="D1087" s="503"/>
      <c r="E1087" s="503"/>
      <c r="F1087" s="506"/>
      <c r="G1087" s="506"/>
      <c r="H1087" s="506"/>
      <c r="I1087" s="506"/>
      <c r="J1087" s="503"/>
      <c r="K1087" s="503"/>
    </row>
    <row r="1088" spans="1:11" s="406" customFormat="1" ht="15.75" hidden="1" customHeight="1">
      <c r="B1088" s="114" t="s">
        <v>688</v>
      </c>
      <c r="C1088" s="399" t="s">
        <v>1064</v>
      </c>
      <c r="D1088" s="7">
        <v>325</v>
      </c>
      <c r="E1088" s="148">
        <v>517</v>
      </c>
      <c r="F1088" s="409">
        <v>517</v>
      </c>
      <c r="G1088" s="409">
        <v>517</v>
      </c>
      <c r="H1088" s="409">
        <v>517</v>
      </c>
      <c r="I1088" s="409">
        <v>517</v>
      </c>
      <c r="J1088" s="409">
        <v>517</v>
      </c>
      <c r="K1088" s="409">
        <v>517</v>
      </c>
    </row>
    <row r="1089" spans="1:11" s="406" customFormat="1" ht="15.75" hidden="1" customHeight="1">
      <c r="B1089" s="114" t="s">
        <v>1065</v>
      </c>
      <c r="C1089" s="399" t="s">
        <v>666</v>
      </c>
      <c r="D1089" s="410">
        <v>23452.85</v>
      </c>
      <c r="E1089" s="410">
        <v>32976</v>
      </c>
      <c r="F1089" s="410">
        <v>6204</v>
      </c>
      <c r="G1089" s="410">
        <v>15510</v>
      </c>
      <c r="H1089" s="410">
        <v>24816</v>
      </c>
      <c r="I1089" s="410">
        <v>37224</v>
      </c>
      <c r="J1089" s="410">
        <v>37224</v>
      </c>
      <c r="K1089" s="410">
        <v>37224</v>
      </c>
    </row>
    <row r="1090" spans="1:11" s="406" customFormat="1" ht="15.75" hidden="1"/>
    <row r="1091" spans="1:11" s="406" customFormat="1" ht="15.75" hidden="1">
      <c r="A1091" s="405">
        <v>18</v>
      </c>
      <c r="B1091" s="101" t="s">
        <v>327</v>
      </c>
      <c r="C1091" s="101" t="s">
        <v>647</v>
      </c>
      <c r="D1091" s="106"/>
    </row>
    <row r="1092" spans="1:11" s="406" customFormat="1" ht="25.5" hidden="1">
      <c r="B1092" s="101" t="s">
        <v>328</v>
      </c>
      <c r="C1092" s="407">
        <v>104023</v>
      </c>
      <c r="D1092" s="106"/>
      <c r="E1092" s="106"/>
      <c r="F1092" s="106"/>
      <c r="G1092" s="106"/>
      <c r="H1092" s="106"/>
      <c r="I1092" s="106"/>
      <c r="J1092" s="106"/>
      <c r="K1092" s="106"/>
    </row>
    <row r="1093" spans="1:11" s="406" customFormat="1" ht="15.75" hidden="1">
      <c r="B1093" s="101" t="s">
        <v>329</v>
      </c>
      <c r="C1093" s="408" t="s">
        <v>673</v>
      </c>
      <c r="D1093" s="106"/>
      <c r="E1093" s="106"/>
      <c r="F1093" s="106"/>
      <c r="G1093" s="106"/>
      <c r="H1093" s="98"/>
      <c r="I1093" s="98"/>
      <c r="J1093" s="98"/>
      <c r="K1093" s="98"/>
    </row>
    <row r="1094" spans="1:11" s="406" customFormat="1" ht="15" hidden="1" customHeight="1">
      <c r="B1094" s="101" t="s">
        <v>649</v>
      </c>
      <c r="C1094" s="101" t="s">
        <v>1052</v>
      </c>
      <c r="D1094" s="499" t="s">
        <v>1053</v>
      </c>
      <c r="E1094" s="500"/>
      <c r="F1094" s="500"/>
      <c r="G1094" s="500"/>
      <c r="H1094" s="500"/>
      <c r="I1094" s="500"/>
      <c r="J1094" s="500"/>
      <c r="K1094" s="500"/>
    </row>
    <row r="1095" spans="1:11" s="406" customFormat="1" ht="15" hidden="1" customHeight="1">
      <c r="B1095" s="101" t="s">
        <v>651</v>
      </c>
      <c r="C1095" s="101" t="s">
        <v>43</v>
      </c>
      <c r="D1095" s="501" t="s">
        <v>1054</v>
      </c>
      <c r="E1095" s="501" t="s">
        <v>1055</v>
      </c>
      <c r="F1095" s="504" t="s">
        <v>1056</v>
      </c>
      <c r="G1095" s="504" t="s">
        <v>1057</v>
      </c>
      <c r="H1095" s="504" t="s">
        <v>1058</v>
      </c>
      <c r="I1095" s="504" t="s">
        <v>1059</v>
      </c>
      <c r="J1095" s="501" t="s">
        <v>1060</v>
      </c>
      <c r="K1095" s="501" t="s">
        <v>1061</v>
      </c>
    </row>
    <row r="1096" spans="1:11" s="406" customFormat="1" ht="25.5" hidden="1">
      <c r="B1096" s="112" t="s">
        <v>656</v>
      </c>
      <c r="C1096" s="101" t="s">
        <v>362</v>
      </c>
      <c r="D1096" s="502"/>
      <c r="E1096" s="502"/>
      <c r="F1096" s="505"/>
      <c r="G1096" s="505"/>
      <c r="H1096" s="505"/>
      <c r="I1096" s="505"/>
      <c r="J1096" s="502"/>
      <c r="K1096" s="502"/>
    </row>
    <row r="1097" spans="1:11" s="406" customFormat="1" ht="51" hidden="1">
      <c r="B1097" s="112" t="s">
        <v>658</v>
      </c>
      <c r="C1097" s="101" t="s">
        <v>1062</v>
      </c>
      <c r="D1097" s="502"/>
      <c r="E1097" s="502"/>
      <c r="F1097" s="505"/>
      <c r="G1097" s="505"/>
      <c r="H1097" s="505"/>
      <c r="I1097" s="505"/>
      <c r="J1097" s="502"/>
      <c r="K1097" s="502"/>
    </row>
    <row r="1098" spans="1:11" s="406" customFormat="1" ht="15.75" hidden="1">
      <c r="B1098" s="112" t="s">
        <v>660</v>
      </c>
      <c r="C1098" s="101" t="s">
        <v>349</v>
      </c>
      <c r="D1098" s="502"/>
      <c r="E1098" s="502"/>
      <c r="F1098" s="505"/>
      <c r="G1098" s="505"/>
      <c r="H1098" s="505"/>
      <c r="I1098" s="505"/>
      <c r="J1098" s="502"/>
      <c r="K1098" s="502"/>
    </row>
    <row r="1099" spans="1:11" s="406" customFormat="1" ht="25.5" hidden="1">
      <c r="B1099" s="214" t="s">
        <v>662</v>
      </c>
      <c r="C1099" s="214" t="s">
        <v>1063</v>
      </c>
      <c r="D1099" s="502"/>
      <c r="E1099" s="502"/>
      <c r="F1099" s="505"/>
      <c r="G1099" s="505"/>
      <c r="H1099" s="505"/>
      <c r="I1099" s="505"/>
      <c r="J1099" s="502"/>
      <c r="K1099" s="502"/>
    </row>
    <row r="1100" spans="1:11" s="406" customFormat="1" ht="15.75" hidden="1">
      <c r="B1100" s="500" t="s">
        <v>664</v>
      </c>
      <c r="C1100" s="507"/>
      <c r="D1100" s="503"/>
      <c r="E1100" s="503"/>
      <c r="F1100" s="506"/>
      <c r="G1100" s="506"/>
      <c r="H1100" s="506"/>
      <c r="I1100" s="506"/>
      <c r="J1100" s="503"/>
      <c r="K1100" s="503"/>
    </row>
    <row r="1101" spans="1:11" s="406" customFormat="1" ht="15" hidden="1" customHeight="1">
      <c r="B1101" s="114" t="s">
        <v>688</v>
      </c>
      <c r="C1101" s="399" t="s">
        <v>1064</v>
      </c>
      <c r="D1101" s="7">
        <v>3510</v>
      </c>
      <c r="E1101" s="7">
        <v>4127</v>
      </c>
      <c r="F1101" s="7">
        <v>4127</v>
      </c>
      <c r="G1101" s="7">
        <v>4127</v>
      </c>
      <c r="H1101" s="7">
        <v>4127</v>
      </c>
      <c r="I1101" s="409">
        <v>4127</v>
      </c>
      <c r="J1101" s="409">
        <v>4127</v>
      </c>
      <c r="K1101" s="409">
        <v>4127</v>
      </c>
    </row>
    <row r="1102" spans="1:11" s="406" customFormat="1" ht="25.5" hidden="1">
      <c r="B1102" s="114" t="s">
        <v>1065</v>
      </c>
      <c r="C1102" s="399" t="s">
        <v>666</v>
      </c>
      <c r="D1102" s="410">
        <v>252746.69</v>
      </c>
      <c r="E1102" s="410">
        <v>284694</v>
      </c>
      <c r="F1102" s="410">
        <v>49524</v>
      </c>
      <c r="G1102" s="410">
        <v>123810</v>
      </c>
      <c r="H1102" s="410">
        <v>198096</v>
      </c>
      <c r="I1102" s="410">
        <v>297144</v>
      </c>
      <c r="J1102" s="410">
        <v>297144</v>
      </c>
      <c r="K1102" s="410">
        <v>297144</v>
      </c>
    </row>
    <row r="1103" spans="1:11" s="406" customFormat="1" ht="15.75" hidden="1"/>
    <row r="1104" spans="1:11" s="406" customFormat="1" ht="15.75" hidden="1">
      <c r="A1104" s="405">
        <v>19</v>
      </c>
      <c r="B1104" s="101" t="s">
        <v>327</v>
      </c>
      <c r="C1104" s="101" t="s">
        <v>647</v>
      </c>
      <c r="D1104" s="106"/>
    </row>
    <row r="1105" spans="1:11" s="406" customFormat="1" ht="25.5" hidden="1">
      <c r="B1105" s="101" t="s">
        <v>328</v>
      </c>
      <c r="C1105" s="407">
        <v>105002</v>
      </c>
      <c r="D1105" s="106"/>
      <c r="E1105" s="106"/>
      <c r="F1105" s="106"/>
      <c r="G1105" s="106"/>
      <c r="H1105" s="106"/>
      <c r="I1105" s="106"/>
      <c r="J1105" s="106"/>
      <c r="K1105" s="106"/>
    </row>
    <row r="1106" spans="1:11" s="406" customFormat="1" ht="25.5" hidden="1">
      <c r="B1106" s="101" t="s">
        <v>329</v>
      </c>
      <c r="C1106" s="408" t="s">
        <v>1066</v>
      </c>
      <c r="D1106" s="106"/>
      <c r="E1106" s="106"/>
      <c r="F1106" s="106"/>
      <c r="G1106" s="106"/>
      <c r="H1106" s="98"/>
      <c r="I1106" s="98"/>
      <c r="J1106" s="98"/>
      <c r="K1106" s="98"/>
    </row>
    <row r="1107" spans="1:11" s="406" customFormat="1" ht="15" hidden="1" customHeight="1">
      <c r="B1107" s="101" t="s">
        <v>649</v>
      </c>
      <c r="C1107" s="101" t="s">
        <v>1052</v>
      </c>
      <c r="D1107" s="499" t="s">
        <v>1053</v>
      </c>
      <c r="E1107" s="500"/>
      <c r="F1107" s="500"/>
      <c r="G1107" s="500"/>
      <c r="H1107" s="500"/>
      <c r="I1107" s="500"/>
      <c r="J1107" s="500"/>
      <c r="K1107" s="500"/>
    </row>
    <row r="1108" spans="1:11" s="406" customFormat="1" ht="15" hidden="1" customHeight="1">
      <c r="B1108" s="101" t="s">
        <v>651</v>
      </c>
      <c r="C1108" s="101" t="s">
        <v>43</v>
      </c>
      <c r="D1108" s="501" t="s">
        <v>1054</v>
      </c>
      <c r="E1108" s="501" t="s">
        <v>1055</v>
      </c>
      <c r="F1108" s="504" t="s">
        <v>1056</v>
      </c>
      <c r="G1108" s="504" t="s">
        <v>1057</v>
      </c>
      <c r="H1108" s="504" t="s">
        <v>1058</v>
      </c>
      <c r="I1108" s="504" t="s">
        <v>1059</v>
      </c>
      <c r="J1108" s="501" t="s">
        <v>1060</v>
      </c>
      <c r="K1108" s="501" t="s">
        <v>1061</v>
      </c>
    </row>
    <row r="1109" spans="1:11" s="406" customFormat="1" ht="25.5" hidden="1">
      <c r="B1109" s="112" t="s">
        <v>656</v>
      </c>
      <c r="C1109" s="101" t="s">
        <v>362</v>
      </c>
      <c r="D1109" s="502"/>
      <c r="E1109" s="502"/>
      <c r="F1109" s="505"/>
      <c r="G1109" s="505"/>
      <c r="H1109" s="505"/>
      <c r="I1109" s="505"/>
      <c r="J1109" s="502"/>
      <c r="K1109" s="502"/>
    </row>
    <row r="1110" spans="1:11" s="406" customFormat="1" ht="51" hidden="1">
      <c r="B1110" s="112" t="s">
        <v>658</v>
      </c>
      <c r="C1110" s="101" t="s">
        <v>1062</v>
      </c>
      <c r="D1110" s="502"/>
      <c r="E1110" s="502"/>
      <c r="F1110" s="505"/>
      <c r="G1110" s="505"/>
      <c r="H1110" s="505"/>
      <c r="I1110" s="505"/>
      <c r="J1110" s="502"/>
      <c r="K1110" s="502"/>
    </row>
    <row r="1111" spans="1:11" s="406" customFormat="1" ht="15.75" hidden="1">
      <c r="B1111" s="112" t="s">
        <v>660</v>
      </c>
      <c r="C1111" s="101" t="s">
        <v>349</v>
      </c>
      <c r="D1111" s="502"/>
      <c r="E1111" s="502"/>
      <c r="F1111" s="505"/>
      <c r="G1111" s="505"/>
      <c r="H1111" s="505"/>
      <c r="I1111" s="505"/>
      <c r="J1111" s="502"/>
      <c r="K1111" s="502"/>
    </row>
    <row r="1112" spans="1:11" s="406" customFormat="1" ht="25.5" hidden="1">
      <c r="B1112" s="214" t="s">
        <v>662</v>
      </c>
      <c r="C1112" s="214" t="s">
        <v>1063</v>
      </c>
      <c r="D1112" s="502"/>
      <c r="E1112" s="502"/>
      <c r="F1112" s="505"/>
      <c r="G1112" s="505"/>
      <c r="H1112" s="505"/>
      <c r="I1112" s="505"/>
      <c r="J1112" s="502"/>
      <c r="K1112" s="502"/>
    </row>
    <row r="1113" spans="1:11" s="406" customFormat="1" ht="15.75" hidden="1">
      <c r="B1113" s="500" t="s">
        <v>664</v>
      </c>
      <c r="C1113" s="507"/>
      <c r="D1113" s="503"/>
      <c r="E1113" s="503"/>
      <c r="F1113" s="506"/>
      <c r="G1113" s="506"/>
      <c r="H1113" s="506"/>
      <c r="I1113" s="506"/>
      <c r="J1113" s="503"/>
      <c r="K1113" s="503"/>
    </row>
    <row r="1114" spans="1:11" s="406" customFormat="1" ht="15.75" hidden="1">
      <c r="B1114" s="114" t="s">
        <v>688</v>
      </c>
      <c r="C1114" s="399" t="s">
        <v>1064</v>
      </c>
      <c r="D1114" s="7">
        <v>546</v>
      </c>
      <c r="E1114" s="148">
        <v>623</v>
      </c>
      <c r="F1114" s="409">
        <v>1631</v>
      </c>
      <c r="G1114" s="409">
        <v>1631</v>
      </c>
      <c r="H1114" s="409">
        <v>1631</v>
      </c>
      <c r="I1114" s="409">
        <v>1631</v>
      </c>
      <c r="J1114" s="409">
        <v>1631</v>
      </c>
      <c r="K1114" s="409">
        <v>1631</v>
      </c>
    </row>
    <row r="1115" spans="1:11" s="406" customFormat="1" ht="25.5" hidden="1">
      <c r="B1115" s="114" t="s">
        <v>1065</v>
      </c>
      <c r="C1115" s="399" t="s">
        <v>666</v>
      </c>
      <c r="D1115" s="410">
        <v>39336</v>
      </c>
      <c r="E1115" s="410">
        <v>42228</v>
      </c>
      <c r="F1115" s="410">
        <v>19572</v>
      </c>
      <c r="G1115" s="410">
        <v>48930</v>
      </c>
      <c r="H1115" s="410">
        <v>78288</v>
      </c>
      <c r="I1115" s="410">
        <v>117432</v>
      </c>
      <c r="J1115" s="410">
        <v>117432</v>
      </c>
      <c r="K1115" s="410">
        <v>117432</v>
      </c>
    </row>
    <row r="1116" spans="1:11" s="406" customFormat="1" ht="15.75" hidden="1"/>
    <row r="1117" spans="1:11" s="406" customFormat="1" ht="15.75" hidden="1">
      <c r="A1117" s="405">
        <v>20</v>
      </c>
      <c r="B1117" s="101" t="s">
        <v>327</v>
      </c>
      <c r="C1117" s="101" t="s">
        <v>647</v>
      </c>
      <c r="D1117" s="106"/>
    </row>
    <row r="1118" spans="1:11" s="406" customFormat="1" ht="25.5" hidden="1">
      <c r="B1118" s="101" t="s">
        <v>328</v>
      </c>
      <c r="C1118" s="407">
        <v>105003</v>
      </c>
      <c r="D1118" s="106"/>
      <c r="E1118" s="106"/>
      <c r="F1118" s="106"/>
      <c r="G1118" s="106"/>
      <c r="H1118" s="106"/>
      <c r="I1118" s="106"/>
      <c r="J1118" s="106"/>
      <c r="K1118" s="106"/>
    </row>
    <row r="1119" spans="1:11" s="406" customFormat="1" ht="15.75" hidden="1">
      <c r="B1119" s="101" t="s">
        <v>329</v>
      </c>
      <c r="C1119" s="408" t="s">
        <v>55</v>
      </c>
      <c r="D1119" s="106"/>
      <c r="E1119" s="106"/>
      <c r="F1119" s="106"/>
      <c r="G1119" s="106"/>
      <c r="H1119" s="98"/>
      <c r="I1119" s="98"/>
      <c r="J1119" s="98"/>
      <c r="K1119" s="98"/>
    </row>
    <row r="1120" spans="1:11" s="406" customFormat="1" ht="15" hidden="1" customHeight="1">
      <c r="B1120" s="101" t="s">
        <v>649</v>
      </c>
      <c r="C1120" s="101" t="s">
        <v>1052</v>
      </c>
      <c r="D1120" s="499" t="s">
        <v>1053</v>
      </c>
      <c r="E1120" s="500"/>
      <c r="F1120" s="500"/>
      <c r="G1120" s="500"/>
      <c r="H1120" s="500"/>
      <c r="I1120" s="500"/>
      <c r="J1120" s="500"/>
      <c r="K1120" s="500"/>
    </row>
    <row r="1121" spans="1:11" s="406" customFormat="1" ht="15" hidden="1" customHeight="1">
      <c r="B1121" s="101" t="s">
        <v>651</v>
      </c>
      <c r="C1121" s="101" t="s">
        <v>43</v>
      </c>
      <c r="D1121" s="501" t="s">
        <v>1054</v>
      </c>
      <c r="E1121" s="501" t="s">
        <v>1055</v>
      </c>
      <c r="F1121" s="504" t="s">
        <v>1056</v>
      </c>
      <c r="G1121" s="504" t="s">
        <v>1057</v>
      </c>
      <c r="H1121" s="504" t="s">
        <v>1058</v>
      </c>
      <c r="I1121" s="504" t="s">
        <v>1059</v>
      </c>
      <c r="J1121" s="501" t="s">
        <v>1060</v>
      </c>
      <c r="K1121" s="501" t="s">
        <v>1061</v>
      </c>
    </row>
    <row r="1122" spans="1:11" s="406" customFormat="1" ht="25.5" hidden="1">
      <c r="B1122" s="112" t="s">
        <v>656</v>
      </c>
      <c r="C1122" s="101" t="s">
        <v>362</v>
      </c>
      <c r="D1122" s="502"/>
      <c r="E1122" s="502"/>
      <c r="F1122" s="505"/>
      <c r="G1122" s="505"/>
      <c r="H1122" s="505"/>
      <c r="I1122" s="505"/>
      <c r="J1122" s="502"/>
      <c r="K1122" s="502"/>
    </row>
    <row r="1123" spans="1:11" s="406" customFormat="1" ht="51" hidden="1">
      <c r="B1123" s="112" t="s">
        <v>658</v>
      </c>
      <c r="C1123" s="101" t="s">
        <v>1062</v>
      </c>
      <c r="D1123" s="502"/>
      <c r="E1123" s="502"/>
      <c r="F1123" s="505"/>
      <c r="G1123" s="505"/>
      <c r="H1123" s="505"/>
      <c r="I1123" s="505"/>
      <c r="J1123" s="502"/>
      <c r="K1123" s="502"/>
    </row>
    <row r="1124" spans="1:11" s="406" customFormat="1" ht="15.75" hidden="1">
      <c r="B1124" s="112" t="s">
        <v>660</v>
      </c>
      <c r="C1124" s="101" t="s">
        <v>349</v>
      </c>
      <c r="D1124" s="502"/>
      <c r="E1124" s="502"/>
      <c r="F1124" s="505"/>
      <c r="G1124" s="505"/>
      <c r="H1124" s="505"/>
      <c r="I1124" s="505"/>
      <c r="J1124" s="502"/>
      <c r="K1124" s="502"/>
    </row>
    <row r="1125" spans="1:11" s="406" customFormat="1" ht="25.5" hidden="1">
      <c r="B1125" s="214" t="s">
        <v>662</v>
      </c>
      <c r="C1125" s="214" t="s">
        <v>1063</v>
      </c>
      <c r="D1125" s="502"/>
      <c r="E1125" s="502"/>
      <c r="F1125" s="505"/>
      <c r="G1125" s="505"/>
      <c r="H1125" s="505"/>
      <c r="I1125" s="505"/>
      <c r="J1125" s="502"/>
      <c r="K1125" s="502"/>
    </row>
    <row r="1126" spans="1:11" s="406" customFormat="1" ht="15.75" hidden="1">
      <c r="B1126" s="500" t="s">
        <v>664</v>
      </c>
      <c r="C1126" s="507"/>
      <c r="D1126" s="503"/>
      <c r="E1126" s="503"/>
      <c r="F1126" s="506"/>
      <c r="G1126" s="506"/>
      <c r="H1126" s="506"/>
      <c r="I1126" s="506"/>
      <c r="J1126" s="503"/>
      <c r="K1126" s="503"/>
    </row>
    <row r="1127" spans="1:11" s="406" customFormat="1" ht="15" hidden="1" customHeight="1">
      <c r="B1127" s="114" t="s">
        <v>688</v>
      </c>
      <c r="C1127" s="399" t="s">
        <v>1064</v>
      </c>
      <c r="D1127" s="7">
        <v>298</v>
      </c>
      <c r="E1127" s="148">
        <v>335</v>
      </c>
      <c r="F1127" s="409">
        <v>335</v>
      </c>
      <c r="G1127" s="409">
        <v>335</v>
      </c>
      <c r="H1127" s="409">
        <v>335</v>
      </c>
      <c r="I1127" s="409">
        <v>335</v>
      </c>
      <c r="J1127" s="409">
        <v>335</v>
      </c>
      <c r="K1127" s="409">
        <v>335</v>
      </c>
    </row>
    <row r="1128" spans="1:11" s="406" customFormat="1" ht="25.5" hidden="1">
      <c r="B1128" s="114" t="s">
        <v>1065</v>
      </c>
      <c r="C1128" s="399" t="s">
        <v>666</v>
      </c>
      <c r="D1128" s="410">
        <v>21438.29</v>
      </c>
      <c r="E1128" s="410">
        <v>23076</v>
      </c>
      <c r="F1128" s="410">
        <v>4020</v>
      </c>
      <c r="G1128" s="410">
        <v>10050</v>
      </c>
      <c r="H1128" s="410">
        <v>16080</v>
      </c>
      <c r="I1128" s="410">
        <v>24120</v>
      </c>
      <c r="J1128" s="410">
        <v>24120</v>
      </c>
      <c r="K1128" s="410">
        <v>24120</v>
      </c>
    </row>
    <row r="1129" spans="1:11" s="406" customFormat="1" ht="15.75" hidden="1">
      <c r="D1129" s="412"/>
      <c r="E1129" s="412"/>
      <c r="F1129" s="412"/>
      <c r="G1129" s="412"/>
      <c r="H1129" s="412"/>
      <c r="I1129" s="412"/>
      <c r="J1129" s="412"/>
      <c r="K1129" s="412"/>
    </row>
    <row r="1130" spans="1:11" s="406" customFormat="1" ht="15.75" hidden="1">
      <c r="A1130" s="405">
        <v>21</v>
      </c>
      <c r="B1130" s="101" t="s">
        <v>327</v>
      </c>
      <c r="C1130" s="101" t="s">
        <v>647</v>
      </c>
      <c r="D1130" s="106"/>
    </row>
    <row r="1131" spans="1:11" s="406" customFormat="1" ht="25.5" hidden="1">
      <c r="B1131" s="101" t="s">
        <v>328</v>
      </c>
      <c r="C1131" s="407">
        <v>105004</v>
      </c>
      <c r="D1131" s="106"/>
      <c r="E1131" s="106"/>
      <c r="F1131" s="106"/>
      <c r="G1131" s="106"/>
      <c r="H1131" s="106"/>
      <c r="I1131" s="106"/>
      <c r="J1131" s="106"/>
      <c r="K1131" s="106"/>
    </row>
    <row r="1132" spans="1:11" s="406" customFormat="1" ht="25.5" hidden="1">
      <c r="B1132" s="101" t="s">
        <v>329</v>
      </c>
      <c r="C1132" s="408" t="s">
        <v>674</v>
      </c>
      <c r="D1132" s="106"/>
      <c r="E1132" s="106"/>
      <c r="F1132" s="106"/>
      <c r="G1132" s="106"/>
      <c r="H1132" s="98"/>
      <c r="I1132" s="98"/>
      <c r="J1132" s="98"/>
      <c r="K1132" s="98"/>
    </row>
    <row r="1133" spans="1:11" s="406" customFormat="1" ht="15" hidden="1" customHeight="1">
      <c r="B1133" s="101" t="s">
        <v>649</v>
      </c>
      <c r="C1133" s="101" t="s">
        <v>1052</v>
      </c>
      <c r="D1133" s="499" t="s">
        <v>1053</v>
      </c>
      <c r="E1133" s="500"/>
      <c r="F1133" s="500"/>
      <c r="G1133" s="500"/>
      <c r="H1133" s="500"/>
      <c r="I1133" s="500"/>
      <c r="J1133" s="500"/>
      <c r="K1133" s="500"/>
    </row>
    <row r="1134" spans="1:11" s="406" customFormat="1" ht="15" hidden="1" customHeight="1">
      <c r="B1134" s="101" t="s">
        <v>651</v>
      </c>
      <c r="C1134" s="101" t="s">
        <v>43</v>
      </c>
      <c r="D1134" s="501" t="s">
        <v>1054</v>
      </c>
      <c r="E1134" s="501" t="s">
        <v>1055</v>
      </c>
      <c r="F1134" s="504" t="s">
        <v>1056</v>
      </c>
      <c r="G1134" s="504" t="s">
        <v>1057</v>
      </c>
      <c r="H1134" s="504" t="s">
        <v>1058</v>
      </c>
      <c r="I1134" s="504" t="s">
        <v>1059</v>
      </c>
      <c r="J1134" s="501" t="s">
        <v>1060</v>
      </c>
      <c r="K1134" s="501" t="s">
        <v>1061</v>
      </c>
    </row>
    <row r="1135" spans="1:11" s="406" customFormat="1" ht="25.5" hidden="1">
      <c r="B1135" s="112" t="s">
        <v>656</v>
      </c>
      <c r="C1135" s="101" t="s">
        <v>362</v>
      </c>
      <c r="D1135" s="502"/>
      <c r="E1135" s="502"/>
      <c r="F1135" s="505"/>
      <c r="G1135" s="505"/>
      <c r="H1135" s="505"/>
      <c r="I1135" s="505"/>
      <c r="J1135" s="502"/>
      <c r="K1135" s="502"/>
    </row>
    <row r="1136" spans="1:11" s="406" customFormat="1" ht="51" hidden="1">
      <c r="B1136" s="112" t="s">
        <v>658</v>
      </c>
      <c r="C1136" s="101" t="s">
        <v>1062</v>
      </c>
      <c r="D1136" s="502"/>
      <c r="E1136" s="502"/>
      <c r="F1136" s="505"/>
      <c r="G1136" s="505"/>
      <c r="H1136" s="505"/>
      <c r="I1136" s="505"/>
      <c r="J1136" s="502"/>
      <c r="K1136" s="502"/>
    </row>
    <row r="1137" spans="1:11" s="406" customFormat="1" ht="15.75" hidden="1">
      <c r="B1137" s="112" t="s">
        <v>660</v>
      </c>
      <c r="C1137" s="101" t="s">
        <v>349</v>
      </c>
      <c r="D1137" s="502"/>
      <c r="E1137" s="502"/>
      <c r="F1137" s="505"/>
      <c r="G1137" s="505"/>
      <c r="H1137" s="505"/>
      <c r="I1137" s="505"/>
      <c r="J1137" s="502"/>
      <c r="K1137" s="502"/>
    </row>
    <row r="1138" spans="1:11" s="406" customFormat="1" ht="25.5" hidden="1">
      <c r="B1138" s="214" t="s">
        <v>662</v>
      </c>
      <c r="C1138" s="214" t="s">
        <v>1063</v>
      </c>
      <c r="D1138" s="502"/>
      <c r="E1138" s="502"/>
      <c r="F1138" s="505"/>
      <c r="G1138" s="505"/>
      <c r="H1138" s="505"/>
      <c r="I1138" s="505"/>
      <c r="J1138" s="502"/>
      <c r="K1138" s="502"/>
    </row>
    <row r="1139" spans="1:11" s="406" customFormat="1" ht="15.75" hidden="1">
      <c r="B1139" s="500" t="s">
        <v>664</v>
      </c>
      <c r="C1139" s="507"/>
      <c r="D1139" s="503"/>
      <c r="E1139" s="503"/>
      <c r="F1139" s="506"/>
      <c r="G1139" s="506"/>
      <c r="H1139" s="506"/>
      <c r="I1139" s="506"/>
      <c r="J1139" s="503"/>
      <c r="K1139" s="503"/>
    </row>
    <row r="1140" spans="1:11" s="406" customFormat="1" ht="15" hidden="1" customHeight="1">
      <c r="B1140" s="114" t="s">
        <v>688</v>
      </c>
      <c r="C1140" s="399" t="s">
        <v>1064</v>
      </c>
      <c r="D1140" s="7">
        <v>106</v>
      </c>
      <c r="E1140" s="148">
        <v>129</v>
      </c>
      <c r="F1140" s="409">
        <v>129</v>
      </c>
      <c r="G1140" s="409">
        <v>129</v>
      </c>
      <c r="H1140" s="409">
        <v>129</v>
      </c>
      <c r="I1140" s="409">
        <v>129</v>
      </c>
      <c r="J1140" s="409">
        <v>129</v>
      </c>
      <c r="K1140" s="409">
        <v>129</v>
      </c>
    </row>
    <row r="1141" spans="1:11" s="406" customFormat="1" ht="25.5" hidden="1">
      <c r="B1141" s="114" t="s">
        <v>1065</v>
      </c>
      <c r="C1141" s="399" t="s">
        <v>666</v>
      </c>
      <c r="D1141" s="410">
        <v>7665</v>
      </c>
      <c r="E1141" s="410">
        <v>8736</v>
      </c>
      <c r="F1141" s="410">
        <v>1548</v>
      </c>
      <c r="G1141" s="410">
        <v>3870</v>
      </c>
      <c r="H1141" s="410">
        <v>6192</v>
      </c>
      <c r="I1141" s="410">
        <v>9288</v>
      </c>
      <c r="J1141" s="410">
        <v>9288</v>
      </c>
      <c r="K1141" s="410">
        <v>9288</v>
      </c>
    </row>
    <row r="1142" spans="1:11" s="406" customFormat="1" ht="15.75" hidden="1">
      <c r="D1142" s="412"/>
      <c r="E1142" s="412"/>
      <c r="F1142" s="412"/>
      <c r="G1142" s="412"/>
      <c r="H1142" s="412"/>
      <c r="I1142" s="412"/>
      <c r="J1142" s="412"/>
      <c r="K1142" s="412"/>
    </row>
    <row r="1143" spans="1:11" s="406" customFormat="1" ht="15.75" hidden="1">
      <c r="A1143" s="405">
        <v>22</v>
      </c>
      <c r="B1143" s="101" t="s">
        <v>327</v>
      </c>
      <c r="C1143" s="101" t="s">
        <v>647</v>
      </c>
      <c r="D1143" s="106"/>
    </row>
    <row r="1144" spans="1:11" s="406" customFormat="1" ht="25.5" hidden="1">
      <c r="B1144" s="101" t="s">
        <v>328</v>
      </c>
      <c r="C1144" s="407">
        <v>105005</v>
      </c>
      <c r="D1144" s="106"/>
      <c r="E1144" s="106"/>
      <c r="F1144" s="106"/>
      <c r="G1144" s="106"/>
      <c r="H1144" s="106"/>
      <c r="I1144" s="106"/>
      <c r="J1144" s="106"/>
      <c r="K1144" s="106"/>
    </row>
    <row r="1145" spans="1:11" s="406" customFormat="1" ht="15.75" hidden="1">
      <c r="B1145" s="101" t="s">
        <v>329</v>
      </c>
      <c r="C1145" s="408" t="s">
        <v>56</v>
      </c>
      <c r="D1145" s="106"/>
      <c r="E1145" s="106"/>
      <c r="F1145" s="106"/>
      <c r="G1145" s="106"/>
      <c r="H1145" s="98"/>
      <c r="I1145" s="98"/>
      <c r="J1145" s="98"/>
      <c r="K1145" s="98"/>
    </row>
    <row r="1146" spans="1:11" s="406" customFormat="1" ht="15" hidden="1" customHeight="1">
      <c r="B1146" s="101" t="s">
        <v>649</v>
      </c>
      <c r="C1146" s="101" t="s">
        <v>1052</v>
      </c>
      <c r="D1146" s="499" t="s">
        <v>1053</v>
      </c>
      <c r="E1146" s="500"/>
      <c r="F1146" s="500"/>
      <c r="G1146" s="500"/>
      <c r="H1146" s="500"/>
      <c r="I1146" s="500"/>
      <c r="J1146" s="500"/>
      <c r="K1146" s="500"/>
    </row>
    <row r="1147" spans="1:11" s="406" customFormat="1" ht="15" hidden="1" customHeight="1">
      <c r="B1147" s="101" t="s">
        <v>651</v>
      </c>
      <c r="C1147" s="101" t="s">
        <v>43</v>
      </c>
      <c r="D1147" s="501" t="s">
        <v>1054</v>
      </c>
      <c r="E1147" s="501" t="s">
        <v>1055</v>
      </c>
      <c r="F1147" s="504" t="s">
        <v>1056</v>
      </c>
      <c r="G1147" s="504" t="s">
        <v>1057</v>
      </c>
      <c r="H1147" s="504" t="s">
        <v>1058</v>
      </c>
      <c r="I1147" s="504" t="s">
        <v>1059</v>
      </c>
      <c r="J1147" s="501" t="s">
        <v>1060</v>
      </c>
      <c r="K1147" s="501" t="s">
        <v>1061</v>
      </c>
    </row>
    <row r="1148" spans="1:11" s="406" customFormat="1" ht="25.5" hidden="1">
      <c r="B1148" s="112" t="s">
        <v>656</v>
      </c>
      <c r="C1148" s="101" t="s">
        <v>362</v>
      </c>
      <c r="D1148" s="502"/>
      <c r="E1148" s="502"/>
      <c r="F1148" s="505"/>
      <c r="G1148" s="505"/>
      <c r="H1148" s="505"/>
      <c r="I1148" s="505"/>
      <c r="J1148" s="502"/>
      <c r="K1148" s="502"/>
    </row>
    <row r="1149" spans="1:11" s="406" customFormat="1" ht="51" hidden="1">
      <c r="B1149" s="112" t="s">
        <v>658</v>
      </c>
      <c r="C1149" s="101" t="s">
        <v>1062</v>
      </c>
      <c r="D1149" s="502"/>
      <c r="E1149" s="502"/>
      <c r="F1149" s="505"/>
      <c r="G1149" s="505"/>
      <c r="H1149" s="505"/>
      <c r="I1149" s="505"/>
      <c r="J1149" s="502"/>
      <c r="K1149" s="502"/>
    </row>
    <row r="1150" spans="1:11" s="406" customFormat="1" ht="15.75" hidden="1">
      <c r="B1150" s="112" t="s">
        <v>660</v>
      </c>
      <c r="C1150" s="101" t="s">
        <v>349</v>
      </c>
      <c r="D1150" s="502"/>
      <c r="E1150" s="502"/>
      <c r="F1150" s="505"/>
      <c r="G1150" s="505"/>
      <c r="H1150" s="505"/>
      <c r="I1150" s="505"/>
      <c r="J1150" s="502"/>
      <c r="K1150" s="502"/>
    </row>
    <row r="1151" spans="1:11" s="406" customFormat="1" ht="25.5" hidden="1">
      <c r="B1151" s="214" t="s">
        <v>662</v>
      </c>
      <c r="C1151" s="214" t="s">
        <v>1063</v>
      </c>
      <c r="D1151" s="502"/>
      <c r="E1151" s="502"/>
      <c r="F1151" s="505"/>
      <c r="G1151" s="505"/>
      <c r="H1151" s="505"/>
      <c r="I1151" s="505"/>
      <c r="J1151" s="502"/>
      <c r="K1151" s="502"/>
    </row>
    <row r="1152" spans="1:11" s="406" customFormat="1" ht="15.75" hidden="1">
      <c r="B1152" s="500" t="s">
        <v>664</v>
      </c>
      <c r="C1152" s="507"/>
      <c r="D1152" s="503"/>
      <c r="E1152" s="503"/>
      <c r="F1152" s="506"/>
      <c r="G1152" s="506"/>
      <c r="H1152" s="506"/>
      <c r="I1152" s="506"/>
      <c r="J1152" s="503"/>
      <c r="K1152" s="503"/>
    </row>
    <row r="1153" spans="1:11" s="406" customFormat="1" ht="30" hidden="1" customHeight="1">
      <c r="B1153" s="114" t="s">
        <v>688</v>
      </c>
      <c r="C1153" s="399" t="s">
        <v>1064</v>
      </c>
      <c r="D1153" s="410">
        <v>58</v>
      </c>
      <c r="E1153" s="148">
        <v>66</v>
      </c>
      <c r="F1153" s="409">
        <v>66</v>
      </c>
      <c r="G1153" s="409">
        <v>66</v>
      </c>
      <c r="H1153" s="409">
        <v>66</v>
      </c>
      <c r="I1153" s="409">
        <v>66</v>
      </c>
      <c r="J1153" s="409">
        <v>66</v>
      </c>
      <c r="K1153" s="409">
        <v>66</v>
      </c>
    </row>
    <row r="1154" spans="1:11" s="406" customFormat="1" ht="25.5" hidden="1">
      <c r="B1154" s="114" t="s">
        <v>1065</v>
      </c>
      <c r="C1154" s="399" t="s">
        <v>666</v>
      </c>
      <c r="D1154" s="410">
        <v>4140</v>
      </c>
      <c r="E1154" s="410">
        <v>4752</v>
      </c>
      <c r="F1154" s="410">
        <v>792</v>
      </c>
      <c r="G1154" s="410">
        <v>1980</v>
      </c>
      <c r="H1154" s="410">
        <v>3168</v>
      </c>
      <c r="I1154" s="410">
        <v>4752</v>
      </c>
      <c r="J1154" s="410">
        <v>4752</v>
      </c>
      <c r="K1154" s="410">
        <v>4752</v>
      </c>
    </row>
    <row r="1155" spans="1:11" s="406" customFormat="1" ht="15.75" hidden="1"/>
    <row r="1156" spans="1:11" s="406" customFormat="1" ht="15.75" hidden="1">
      <c r="A1156" s="405">
        <v>23</v>
      </c>
      <c r="B1156" s="101" t="s">
        <v>327</v>
      </c>
      <c r="C1156" s="101" t="s">
        <v>647</v>
      </c>
      <c r="D1156" s="106"/>
    </row>
    <row r="1157" spans="1:11" s="406" customFormat="1" ht="25.5" hidden="1">
      <c r="B1157" s="101" t="s">
        <v>328</v>
      </c>
      <c r="C1157" s="407">
        <v>105008</v>
      </c>
      <c r="D1157" s="106"/>
      <c r="E1157" s="106"/>
      <c r="F1157" s="106"/>
      <c r="G1157" s="106"/>
      <c r="H1157" s="106"/>
      <c r="I1157" s="106"/>
      <c r="J1157" s="106"/>
      <c r="K1157" s="106"/>
    </row>
    <row r="1158" spans="1:11" s="406" customFormat="1" ht="25.5" hidden="1">
      <c r="B1158" s="101" t="s">
        <v>329</v>
      </c>
      <c r="C1158" s="408" t="s">
        <v>675</v>
      </c>
      <c r="D1158" s="106"/>
      <c r="E1158" s="106"/>
      <c r="F1158" s="106"/>
      <c r="G1158" s="106"/>
      <c r="H1158" s="98"/>
      <c r="I1158" s="98"/>
      <c r="J1158" s="98"/>
      <c r="K1158" s="98"/>
    </row>
    <row r="1159" spans="1:11" s="406" customFormat="1" ht="15" hidden="1" customHeight="1">
      <c r="B1159" s="101" t="s">
        <v>649</v>
      </c>
      <c r="C1159" s="101" t="s">
        <v>1052</v>
      </c>
      <c r="D1159" s="499" t="s">
        <v>1053</v>
      </c>
      <c r="E1159" s="500"/>
      <c r="F1159" s="500"/>
      <c r="G1159" s="500"/>
      <c r="H1159" s="500"/>
      <c r="I1159" s="500"/>
      <c r="J1159" s="500"/>
      <c r="K1159" s="500"/>
    </row>
    <row r="1160" spans="1:11" s="406" customFormat="1" ht="15" hidden="1" customHeight="1">
      <c r="B1160" s="101" t="s">
        <v>651</v>
      </c>
      <c r="C1160" s="101" t="s">
        <v>43</v>
      </c>
      <c r="D1160" s="501" t="s">
        <v>1054</v>
      </c>
      <c r="E1160" s="501" t="s">
        <v>1055</v>
      </c>
      <c r="F1160" s="504" t="s">
        <v>1056</v>
      </c>
      <c r="G1160" s="504" t="s">
        <v>1057</v>
      </c>
      <c r="H1160" s="504" t="s">
        <v>1058</v>
      </c>
      <c r="I1160" s="504" t="s">
        <v>1059</v>
      </c>
      <c r="J1160" s="501" t="s">
        <v>1060</v>
      </c>
      <c r="K1160" s="501" t="s">
        <v>1061</v>
      </c>
    </row>
    <row r="1161" spans="1:11" s="406" customFormat="1" ht="25.5" hidden="1">
      <c r="B1161" s="112" t="s">
        <v>656</v>
      </c>
      <c r="C1161" s="101" t="s">
        <v>362</v>
      </c>
      <c r="D1161" s="502"/>
      <c r="E1161" s="502"/>
      <c r="F1161" s="505"/>
      <c r="G1161" s="505"/>
      <c r="H1161" s="505"/>
      <c r="I1161" s="505"/>
      <c r="J1161" s="502"/>
      <c r="K1161" s="502"/>
    </row>
    <row r="1162" spans="1:11" s="406" customFormat="1" ht="51" hidden="1">
      <c r="B1162" s="112" t="s">
        <v>658</v>
      </c>
      <c r="C1162" s="101" t="s">
        <v>1062</v>
      </c>
      <c r="D1162" s="502"/>
      <c r="E1162" s="502"/>
      <c r="F1162" s="505"/>
      <c r="G1162" s="505"/>
      <c r="H1162" s="505"/>
      <c r="I1162" s="505"/>
      <c r="J1162" s="502"/>
      <c r="K1162" s="502"/>
    </row>
    <row r="1163" spans="1:11" s="406" customFormat="1" ht="15.75" hidden="1">
      <c r="B1163" s="112" t="s">
        <v>660</v>
      </c>
      <c r="C1163" s="101" t="s">
        <v>349</v>
      </c>
      <c r="D1163" s="502"/>
      <c r="E1163" s="502"/>
      <c r="F1163" s="505"/>
      <c r="G1163" s="505"/>
      <c r="H1163" s="505"/>
      <c r="I1163" s="505"/>
      <c r="J1163" s="502"/>
      <c r="K1163" s="502"/>
    </row>
    <row r="1164" spans="1:11" s="406" customFormat="1" ht="25.5" hidden="1">
      <c r="B1164" s="214" t="s">
        <v>662</v>
      </c>
      <c r="C1164" s="214" t="s">
        <v>1063</v>
      </c>
      <c r="D1164" s="502"/>
      <c r="E1164" s="502"/>
      <c r="F1164" s="505"/>
      <c r="G1164" s="505"/>
      <c r="H1164" s="505"/>
      <c r="I1164" s="505"/>
      <c r="J1164" s="502"/>
      <c r="K1164" s="502"/>
    </row>
    <row r="1165" spans="1:11" s="406" customFormat="1" ht="15.75" hidden="1">
      <c r="B1165" s="500" t="s">
        <v>664</v>
      </c>
      <c r="C1165" s="507"/>
      <c r="D1165" s="503"/>
      <c r="E1165" s="503"/>
      <c r="F1165" s="506"/>
      <c r="G1165" s="506"/>
      <c r="H1165" s="506"/>
      <c r="I1165" s="506"/>
      <c r="J1165" s="503"/>
      <c r="K1165" s="503"/>
    </row>
    <row r="1166" spans="1:11" s="406" customFormat="1" ht="15" hidden="1" customHeight="1">
      <c r="B1166" s="114" t="s">
        <v>688</v>
      </c>
      <c r="C1166" s="399" t="s">
        <v>1064</v>
      </c>
      <c r="D1166" s="7">
        <v>43</v>
      </c>
      <c r="E1166" s="148">
        <v>79</v>
      </c>
      <c r="F1166" s="409">
        <v>79</v>
      </c>
      <c r="G1166" s="409">
        <v>79</v>
      </c>
      <c r="H1166" s="409">
        <v>79</v>
      </c>
      <c r="I1166" s="409">
        <v>79</v>
      </c>
      <c r="J1166" s="409">
        <v>79</v>
      </c>
      <c r="K1166" s="409">
        <v>79</v>
      </c>
    </row>
    <row r="1167" spans="1:11" s="406" customFormat="1" ht="25.5" hidden="1">
      <c r="B1167" s="114" t="s">
        <v>1065</v>
      </c>
      <c r="C1167" s="399" t="s">
        <v>666</v>
      </c>
      <c r="D1167" s="410">
        <v>3054</v>
      </c>
      <c r="E1167" s="410">
        <v>4824</v>
      </c>
      <c r="F1167" s="410">
        <v>948</v>
      </c>
      <c r="G1167" s="410">
        <v>2370</v>
      </c>
      <c r="H1167" s="410">
        <v>3792</v>
      </c>
      <c r="I1167" s="410">
        <v>5688</v>
      </c>
      <c r="J1167" s="410">
        <v>5688</v>
      </c>
      <c r="K1167" s="410">
        <v>5688</v>
      </c>
    </row>
    <row r="1168" spans="1:11" s="406" customFormat="1" ht="15.75" hidden="1"/>
    <row r="1169" spans="1:11" s="406" customFormat="1" ht="15.75" hidden="1">
      <c r="A1169" s="405">
        <v>24</v>
      </c>
      <c r="B1169" s="101" t="s">
        <v>327</v>
      </c>
      <c r="C1169" s="101" t="s">
        <v>647</v>
      </c>
      <c r="D1169" s="106"/>
    </row>
    <row r="1170" spans="1:11" s="406" customFormat="1" ht="25.5" hidden="1">
      <c r="B1170" s="101" t="s">
        <v>328</v>
      </c>
      <c r="C1170" s="407">
        <v>105009</v>
      </c>
      <c r="D1170" s="106"/>
      <c r="E1170" s="106"/>
      <c r="F1170" s="106"/>
      <c r="G1170" s="106"/>
      <c r="H1170" s="106"/>
      <c r="I1170" s="106"/>
      <c r="J1170" s="106"/>
      <c r="K1170" s="106"/>
    </row>
    <row r="1171" spans="1:11" s="406" customFormat="1" ht="15.75" hidden="1">
      <c r="B1171" s="101" t="s">
        <v>329</v>
      </c>
      <c r="C1171" s="408" t="s">
        <v>935</v>
      </c>
      <c r="D1171" s="106"/>
      <c r="E1171" s="106"/>
      <c r="F1171" s="106"/>
      <c r="G1171" s="106"/>
      <c r="H1171" s="98"/>
      <c r="I1171" s="98"/>
      <c r="J1171" s="98"/>
      <c r="K1171" s="98"/>
    </row>
    <row r="1172" spans="1:11" s="406" customFormat="1" ht="15" hidden="1" customHeight="1">
      <c r="B1172" s="101" t="s">
        <v>649</v>
      </c>
      <c r="C1172" s="101" t="s">
        <v>1052</v>
      </c>
      <c r="D1172" s="499" t="s">
        <v>1053</v>
      </c>
      <c r="E1172" s="500"/>
      <c r="F1172" s="500"/>
      <c r="G1172" s="500"/>
      <c r="H1172" s="500"/>
      <c r="I1172" s="500"/>
      <c r="J1172" s="500"/>
      <c r="K1172" s="500"/>
    </row>
    <row r="1173" spans="1:11" s="406" customFormat="1" ht="15" hidden="1" customHeight="1">
      <c r="B1173" s="101" t="s">
        <v>651</v>
      </c>
      <c r="C1173" s="101" t="s">
        <v>43</v>
      </c>
      <c r="D1173" s="501" t="s">
        <v>1054</v>
      </c>
      <c r="E1173" s="501" t="s">
        <v>1055</v>
      </c>
      <c r="F1173" s="504" t="s">
        <v>1056</v>
      </c>
      <c r="G1173" s="504" t="s">
        <v>1057</v>
      </c>
      <c r="H1173" s="504" t="s">
        <v>1058</v>
      </c>
      <c r="I1173" s="504" t="s">
        <v>1059</v>
      </c>
      <c r="J1173" s="501" t="s">
        <v>1060</v>
      </c>
      <c r="K1173" s="501" t="s">
        <v>1061</v>
      </c>
    </row>
    <row r="1174" spans="1:11" s="406" customFormat="1" ht="25.5" hidden="1">
      <c r="B1174" s="112" t="s">
        <v>656</v>
      </c>
      <c r="C1174" s="101" t="s">
        <v>362</v>
      </c>
      <c r="D1174" s="502"/>
      <c r="E1174" s="502"/>
      <c r="F1174" s="505"/>
      <c r="G1174" s="505"/>
      <c r="H1174" s="505"/>
      <c r="I1174" s="505"/>
      <c r="J1174" s="502"/>
      <c r="K1174" s="502"/>
    </row>
    <row r="1175" spans="1:11" s="406" customFormat="1" ht="51" hidden="1">
      <c r="B1175" s="112" t="s">
        <v>658</v>
      </c>
      <c r="C1175" s="101" t="s">
        <v>1062</v>
      </c>
      <c r="D1175" s="502"/>
      <c r="E1175" s="502"/>
      <c r="F1175" s="505"/>
      <c r="G1175" s="505"/>
      <c r="H1175" s="505"/>
      <c r="I1175" s="505"/>
      <c r="J1175" s="502"/>
      <c r="K1175" s="502"/>
    </row>
    <row r="1176" spans="1:11" s="406" customFormat="1" ht="15.75" hidden="1">
      <c r="B1176" s="112" t="s">
        <v>660</v>
      </c>
      <c r="C1176" s="101" t="s">
        <v>349</v>
      </c>
      <c r="D1176" s="502"/>
      <c r="E1176" s="502"/>
      <c r="F1176" s="505"/>
      <c r="G1176" s="505"/>
      <c r="H1176" s="505"/>
      <c r="I1176" s="505"/>
      <c r="J1176" s="502"/>
      <c r="K1176" s="502"/>
    </row>
    <row r="1177" spans="1:11" s="406" customFormat="1" ht="25.5" hidden="1">
      <c r="B1177" s="214" t="s">
        <v>662</v>
      </c>
      <c r="C1177" s="214" t="s">
        <v>1063</v>
      </c>
      <c r="D1177" s="502"/>
      <c r="E1177" s="502"/>
      <c r="F1177" s="505"/>
      <c r="G1177" s="505"/>
      <c r="H1177" s="505"/>
      <c r="I1177" s="505"/>
      <c r="J1177" s="502"/>
      <c r="K1177" s="502"/>
    </row>
    <row r="1178" spans="1:11" s="406" customFormat="1" ht="15.75" hidden="1">
      <c r="B1178" s="500" t="s">
        <v>664</v>
      </c>
      <c r="C1178" s="507"/>
      <c r="D1178" s="503"/>
      <c r="E1178" s="503"/>
      <c r="F1178" s="506"/>
      <c r="G1178" s="506"/>
      <c r="H1178" s="506"/>
      <c r="I1178" s="506"/>
      <c r="J1178" s="503"/>
      <c r="K1178" s="503"/>
    </row>
    <row r="1179" spans="1:11" s="406" customFormat="1" ht="15" hidden="1" customHeight="1">
      <c r="B1179" s="114" t="s">
        <v>688</v>
      </c>
      <c r="C1179" s="399" t="s">
        <v>1064</v>
      </c>
      <c r="D1179" s="7">
        <v>719</v>
      </c>
      <c r="E1179" s="148">
        <v>937</v>
      </c>
      <c r="F1179" s="409">
        <v>937</v>
      </c>
      <c r="G1179" s="409">
        <v>937</v>
      </c>
      <c r="H1179" s="409">
        <v>937</v>
      </c>
      <c r="I1179" s="409">
        <v>937</v>
      </c>
      <c r="J1179" s="409">
        <v>937</v>
      </c>
      <c r="K1179" s="409">
        <v>937</v>
      </c>
    </row>
    <row r="1180" spans="1:11" s="406" customFormat="1" ht="25.5" hidden="1">
      <c r="B1180" s="114" t="s">
        <v>1065</v>
      </c>
      <c r="C1180" s="399" t="s">
        <v>666</v>
      </c>
      <c r="D1180" s="410">
        <v>51738</v>
      </c>
      <c r="E1180" s="410">
        <v>63246</v>
      </c>
      <c r="F1180" s="410">
        <v>11244</v>
      </c>
      <c r="G1180" s="410">
        <v>28110</v>
      </c>
      <c r="H1180" s="410">
        <v>44976</v>
      </c>
      <c r="I1180" s="410">
        <v>67464</v>
      </c>
      <c r="J1180" s="410">
        <v>67464</v>
      </c>
      <c r="K1180" s="410">
        <v>67464</v>
      </c>
    </row>
    <row r="1181" spans="1:11" s="406" customFormat="1" ht="15.75" hidden="1"/>
    <row r="1182" spans="1:11" s="406" customFormat="1" ht="15.75" hidden="1">
      <c r="A1182" s="405">
        <v>25</v>
      </c>
      <c r="B1182" s="101" t="s">
        <v>327</v>
      </c>
      <c r="C1182" s="101" t="s">
        <v>647</v>
      </c>
      <c r="D1182" s="106"/>
    </row>
    <row r="1183" spans="1:11" s="406" customFormat="1" ht="25.5" hidden="1">
      <c r="B1183" s="101" t="s">
        <v>328</v>
      </c>
      <c r="C1183" s="407">
        <v>105010</v>
      </c>
      <c r="D1183" s="106"/>
      <c r="E1183" s="106"/>
      <c r="F1183" s="106"/>
      <c r="G1183" s="106"/>
      <c r="H1183" s="106"/>
      <c r="I1183" s="106"/>
      <c r="J1183" s="106"/>
      <c r="K1183" s="106"/>
    </row>
    <row r="1184" spans="1:11" s="406" customFormat="1" ht="25.5" hidden="1">
      <c r="B1184" s="101" t="s">
        <v>329</v>
      </c>
      <c r="C1184" s="408" t="s">
        <v>936</v>
      </c>
      <c r="D1184" s="106"/>
      <c r="E1184" s="106"/>
      <c r="F1184" s="106"/>
      <c r="G1184" s="106"/>
      <c r="H1184" s="98"/>
      <c r="I1184" s="98"/>
      <c r="J1184" s="98"/>
      <c r="K1184" s="98"/>
    </row>
    <row r="1185" spans="1:11" s="406" customFormat="1" ht="15" hidden="1" customHeight="1">
      <c r="B1185" s="101" t="s">
        <v>649</v>
      </c>
      <c r="C1185" s="101" t="s">
        <v>1052</v>
      </c>
      <c r="D1185" s="499" t="s">
        <v>1053</v>
      </c>
      <c r="E1185" s="500"/>
      <c r="F1185" s="500"/>
      <c r="G1185" s="500"/>
      <c r="H1185" s="500"/>
      <c r="I1185" s="500"/>
      <c r="J1185" s="500"/>
      <c r="K1185" s="500"/>
    </row>
    <row r="1186" spans="1:11" s="406" customFormat="1" ht="15" hidden="1" customHeight="1">
      <c r="B1186" s="101" t="s">
        <v>651</v>
      </c>
      <c r="C1186" s="101" t="s">
        <v>43</v>
      </c>
      <c r="D1186" s="501" t="s">
        <v>1054</v>
      </c>
      <c r="E1186" s="501" t="s">
        <v>1055</v>
      </c>
      <c r="F1186" s="504" t="s">
        <v>1056</v>
      </c>
      <c r="G1186" s="504" t="s">
        <v>1057</v>
      </c>
      <c r="H1186" s="504" t="s">
        <v>1058</v>
      </c>
      <c r="I1186" s="504" t="s">
        <v>1059</v>
      </c>
      <c r="J1186" s="501" t="s">
        <v>1060</v>
      </c>
      <c r="K1186" s="501" t="s">
        <v>1061</v>
      </c>
    </row>
    <row r="1187" spans="1:11" s="406" customFormat="1" ht="25.5" hidden="1">
      <c r="B1187" s="112" t="s">
        <v>656</v>
      </c>
      <c r="C1187" s="101" t="s">
        <v>362</v>
      </c>
      <c r="D1187" s="502"/>
      <c r="E1187" s="502"/>
      <c r="F1187" s="505"/>
      <c r="G1187" s="505"/>
      <c r="H1187" s="505"/>
      <c r="I1187" s="505"/>
      <c r="J1187" s="502"/>
      <c r="K1187" s="502"/>
    </row>
    <row r="1188" spans="1:11" s="406" customFormat="1" ht="51" hidden="1">
      <c r="B1188" s="112" t="s">
        <v>658</v>
      </c>
      <c r="C1188" s="101" t="s">
        <v>1062</v>
      </c>
      <c r="D1188" s="502"/>
      <c r="E1188" s="502"/>
      <c r="F1188" s="505"/>
      <c r="G1188" s="505"/>
      <c r="H1188" s="505"/>
      <c r="I1188" s="505"/>
      <c r="J1188" s="502"/>
      <c r="K1188" s="502"/>
    </row>
    <row r="1189" spans="1:11" s="406" customFormat="1" ht="15.75" hidden="1">
      <c r="B1189" s="112" t="s">
        <v>660</v>
      </c>
      <c r="C1189" s="101" t="s">
        <v>349</v>
      </c>
      <c r="D1189" s="502"/>
      <c r="E1189" s="502"/>
      <c r="F1189" s="505"/>
      <c r="G1189" s="505"/>
      <c r="H1189" s="505"/>
      <c r="I1189" s="505"/>
      <c r="J1189" s="502"/>
      <c r="K1189" s="502"/>
    </row>
    <row r="1190" spans="1:11" s="406" customFormat="1" ht="25.5" hidden="1">
      <c r="B1190" s="214" t="s">
        <v>662</v>
      </c>
      <c r="C1190" s="214" t="s">
        <v>1063</v>
      </c>
      <c r="D1190" s="502"/>
      <c r="E1190" s="502"/>
      <c r="F1190" s="505"/>
      <c r="G1190" s="505"/>
      <c r="H1190" s="505"/>
      <c r="I1190" s="505"/>
      <c r="J1190" s="502"/>
      <c r="K1190" s="502"/>
    </row>
    <row r="1191" spans="1:11" s="406" customFormat="1" ht="15.75" hidden="1">
      <c r="B1191" s="500" t="s">
        <v>664</v>
      </c>
      <c r="C1191" s="507"/>
      <c r="D1191" s="503"/>
      <c r="E1191" s="503"/>
      <c r="F1191" s="506"/>
      <c r="G1191" s="506"/>
      <c r="H1191" s="506"/>
      <c r="I1191" s="506"/>
      <c r="J1191" s="503"/>
      <c r="K1191" s="503"/>
    </row>
    <row r="1192" spans="1:11" s="406" customFormat="1" ht="15" hidden="1" customHeight="1">
      <c r="B1192" s="283" t="s">
        <v>688</v>
      </c>
      <c r="C1192" s="399" t="s">
        <v>1064</v>
      </c>
      <c r="D1192" s="7">
        <v>57</v>
      </c>
      <c r="E1192" s="148">
        <v>75</v>
      </c>
      <c r="F1192" s="409">
        <v>75</v>
      </c>
      <c r="G1192" s="409">
        <v>75</v>
      </c>
      <c r="H1192" s="409">
        <v>75</v>
      </c>
      <c r="I1192" s="409">
        <v>75</v>
      </c>
      <c r="J1192" s="409">
        <v>75</v>
      </c>
      <c r="K1192" s="409">
        <v>75</v>
      </c>
    </row>
    <row r="1193" spans="1:11" s="406" customFormat="1" ht="25.5" hidden="1">
      <c r="B1193" s="283" t="s">
        <v>1065</v>
      </c>
      <c r="C1193" s="399" t="s">
        <v>666</v>
      </c>
      <c r="D1193" s="410">
        <v>4098</v>
      </c>
      <c r="E1193" s="410">
        <v>4788</v>
      </c>
      <c r="F1193" s="410">
        <v>900</v>
      </c>
      <c r="G1193" s="410">
        <v>2250</v>
      </c>
      <c r="H1193" s="410">
        <v>3600</v>
      </c>
      <c r="I1193" s="410">
        <v>5400</v>
      </c>
      <c r="J1193" s="410">
        <v>5400</v>
      </c>
      <c r="K1193" s="410">
        <v>5400</v>
      </c>
    </row>
    <row r="1194" spans="1:11" s="406" customFormat="1" ht="15.75" hidden="1"/>
    <row r="1195" spans="1:11" s="406" customFormat="1" ht="15.75" hidden="1">
      <c r="A1195" s="405">
        <v>26</v>
      </c>
      <c r="B1195" s="101" t="s">
        <v>327</v>
      </c>
      <c r="C1195" s="101" t="s">
        <v>647</v>
      </c>
      <c r="D1195" s="106"/>
    </row>
    <row r="1196" spans="1:11" s="406" customFormat="1" ht="25.5" hidden="1">
      <c r="B1196" s="101" t="s">
        <v>328</v>
      </c>
      <c r="C1196" s="407">
        <v>105012</v>
      </c>
      <c r="D1196" s="106"/>
      <c r="E1196" s="106"/>
      <c r="F1196" s="106"/>
      <c r="G1196" s="106"/>
      <c r="H1196" s="106"/>
      <c r="I1196" s="106"/>
      <c r="J1196" s="106"/>
      <c r="K1196" s="106"/>
    </row>
    <row r="1197" spans="1:11" s="406" customFormat="1" ht="15.75" hidden="1">
      <c r="B1197" s="101" t="s">
        <v>329</v>
      </c>
      <c r="C1197" s="408" t="s">
        <v>57</v>
      </c>
      <c r="D1197" s="106"/>
      <c r="E1197" s="106"/>
      <c r="F1197" s="106"/>
      <c r="G1197" s="106"/>
      <c r="H1197" s="98"/>
      <c r="I1197" s="98"/>
      <c r="J1197" s="98"/>
      <c r="K1197" s="98"/>
    </row>
    <row r="1198" spans="1:11" s="406" customFormat="1" ht="15" hidden="1" customHeight="1">
      <c r="B1198" s="101" t="s">
        <v>649</v>
      </c>
      <c r="C1198" s="101" t="s">
        <v>1052</v>
      </c>
      <c r="D1198" s="499" t="s">
        <v>1053</v>
      </c>
      <c r="E1198" s="500"/>
      <c r="F1198" s="500"/>
      <c r="G1198" s="500"/>
      <c r="H1198" s="500"/>
      <c r="I1198" s="500"/>
      <c r="J1198" s="500"/>
      <c r="K1198" s="500"/>
    </row>
    <row r="1199" spans="1:11" s="406" customFormat="1" ht="15" hidden="1" customHeight="1">
      <c r="B1199" s="101" t="s">
        <v>651</v>
      </c>
      <c r="C1199" s="101" t="s">
        <v>43</v>
      </c>
      <c r="D1199" s="501" t="s">
        <v>1054</v>
      </c>
      <c r="E1199" s="501" t="s">
        <v>1055</v>
      </c>
      <c r="F1199" s="504" t="s">
        <v>1056</v>
      </c>
      <c r="G1199" s="504" t="s">
        <v>1057</v>
      </c>
      <c r="H1199" s="504" t="s">
        <v>1058</v>
      </c>
      <c r="I1199" s="504" t="s">
        <v>1059</v>
      </c>
      <c r="J1199" s="501" t="s">
        <v>1060</v>
      </c>
      <c r="K1199" s="501" t="s">
        <v>1061</v>
      </c>
    </row>
    <row r="1200" spans="1:11" s="406" customFormat="1" ht="25.5" hidden="1">
      <c r="B1200" s="112" t="s">
        <v>656</v>
      </c>
      <c r="C1200" s="101" t="s">
        <v>362</v>
      </c>
      <c r="D1200" s="502"/>
      <c r="E1200" s="502"/>
      <c r="F1200" s="505"/>
      <c r="G1200" s="505"/>
      <c r="H1200" s="505"/>
      <c r="I1200" s="505"/>
      <c r="J1200" s="502"/>
      <c r="K1200" s="502"/>
    </row>
    <row r="1201" spans="1:11" s="406" customFormat="1" ht="51" hidden="1">
      <c r="B1201" s="112" t="s">
        <v>658</v>
      </c>
      <c r="C1201" s="101" t="s">
        <v>1062</v>
      </c>
      <c r="D1201" s="502"/>
      <c r="E1201" s="502"/>
      <c r="F1201" s="505"/>
      <c r="G1201" s="505"/>
      <c r="H1201" s="505"/>
      <c r="I1201" s="505"/>
      <c r="J1201" s="502"/>
      <c r="K1201" s="502"/>
    </row>
    <row r="1202" spans="1:11" s="406" customFormat="1" ht="15.75" hidden="1">
      <c r="B1202" s="112" t="s">
        <v>660</v>
      </c>
      <c r="C1202" s="101" t="s">
        <v>349</v>
      </c>
      <c r="D1202" s="502"/>
      <c r="E1202" s="502"/>
      <c r="F1202" s="505"/>
      <c r="G1202" s="505"/>
      <c r="H1202" s="505"/>
      <c r="I1202" s="505"/>
      <c r="J1202" s="502"/>
      <c r="K1202" s="502"/>
    </row>
    <row r="1203" spans="1:11" s="406" customFormat="1" ht="25.5" hidden="1">
      <c r="B1203" s="214" t="s">
        <v>662</v>
      </c>
      <c r="C1203" s="214" t="s">
        <v>1063</v>
      </c>
      <c r="D1203" s="502"/>
      <c r="E1203" s="502"/>
      <c r="F1203" s="505"/>
      <c r="G1203" s="505"/>
      <c r="H1203" s="505"/>
      <c r="I1203" s="505"/>
      <c r="J1203" s="502"/>
      <c r="K1203" s="502"/>
    </row>
    <row r="1204" spans="1:11" s="406" customFormat="1" ht="15.75" hidden="1">
      <c r="B1204" s="500" t="s">
        <v>664</v>
      </c>
      <c r="C1204" s="507"/>
      <c r="D1204" s="503"/>
      <c r="E1204" s="503"/>
      <c r="F1204" s="506"/>
      <c r="G1204" s="506"/>
      <c r="H1204" s="506"/>
      <c r="I1204" s="506"/>
      <c r="J1204" s="503"/>
      <c r="K1204" s="503"/>
    </row>
    <row r="1205" spans="1:11" s="406" customFormat="1" ht="15" hidden="1" customHeight="1">
      <c r="B1205" s="283" t="s">
        <v>688</v>
      </c>
      <c r="C1205" s="399" t="s">
        <v>1064</v>
      </c>
      <c r="D1205" s="7">
        <v>46</v>
      </c>
      <c r="E1205" s="148">
        <v>57</v>
      </c>
      <c r="F1205" s="409">
        <v>57</v>
      </c>
      <c r="G1205" s="409">
        <v>57</v>
      </c>
      <c r="H1205" s="409">
        <v>57</v>
      </c>
      <c r="I1205" s="409">
        <v>57</v>
      </c>
      <c r="J1205" s="409">
        <v>57</v>
      </c>
      <c r="K1205" s="409">
        <v>57</v>
      </c>
    </row>
    <row r="1206" spans="1:11" s="406" customFormat="1" ht="25.5" hidden="1">
      <c r="B1206" s="283" t="s">
        <v>1065</v>
      </c>
      <c r="C1206" s="399" t="s">
        <v>666</v>
      </c>
      <c r="D1206" s="410">
        <v>3198</v>
      </c>
      <c r="E1206" s="410">
        <v>3870</v>
      </c>
      <c r="F1206" s="410">
        <v>684</v>
      </c>
      <c r="G1206" s="410">
        <v>1710</v>
      </c>
      <c r="H1206" s="410">
        <v>2736</v>
      </c>
      <c r="I1206" s="410">
        <v>4104</v>
      </c>
      <c r="J1206" s="410">
        <v>4104</v>
      </c>
      <c r="K1206" s="410">
        <v>4104</v>
      </c>
    </row>
    <row r="1207" spans="1:11" s="406" customFormat="1" ht="15.75" hidden="1"/>
    <row r="1208" spans="1:11" s="406" customFormat="1" ht="15.75" hidden="1">
      <c r="A1208" s="405">
        <v>27</v>
      </c>
      <c r="B1208" s="101" t="s">
        <v>327</v>
      </c>
      <c r="C1208" s="101" t="s">
        <v>647</v>
      </c>
      <c r="D1208" s="106"/>
    </row>
    <row r="1209" spans="1:11" s="406" customFormat="1" ht="25.5" hidden="1">
      <c r="B1209" s="101" t="s">
        <v>328</v>
      </c>
      <c r="C1209" s="407">
        <v>105013</v>
      </c>
      <c r="D1209" s="106"/>
      <c r="E1209" s="106"/>
      <c r="F1209" s="106"/>
      <c r="G1209" s="106"/>
      <c r="H1209" s="106"/>
      <c r="I1209" s="106"/>
      <c r="J1209" s="106"/>
      <c r="K1209" s="106"/>
    </row>
    <row r="1210" spans="1:11" s="406" customFormat="1" ht="15.75" hidden="1">
      <c r="B1210" s="101" t="s">
        <v>329</v>
      </c>
      <c r="C1210" s="408" t="s">
        <v>58</v>
      </c>
      <c r="D1210" s="106"/>
      <c r="E1210" s="106"/>
      <c r="F1210" s="106"/>
      <c r="G1210" s="106"/>
      <c r="H1210" s="98"/>
      <c r="I1210" s="98"/>
      <c r="J1210" s="98"/>
      <c r="K1210" s="98"/>
    </row>
    <row r="1211" spans="1:11" s="406" customFormat="1" ht="15" hidden="1" customHeight="1">
      <c r="B1211" s="101" t="s">
        <v>649</v>
      </c>
      <c r="C1211" s="101" t="s">
        <v>1052</v>
      </c>
      <c r="D1211" s="499" t="s">
        <v>1053</v>
      </c>
      <c r="E1211" s="500"/>
      <c r="F1211" s="500"/>
      <c r="G1211" s="500"/>
      <c r="H1211" s="500"/>
      <c r="I1211" s="500"/>
      <c r="J1211" s="500"/>
      <c r="K1211" s="500"/>
    </row>
    <row r="1212" spans="1:11" s="406" customFormat="1" ht="15" hidden="1" customHeight="1">
      <c r="B1212" s="101" t="s">
        <v>651</v>
      </c>
      <c r="C1212" s="101" t="s">
        <v>43</v>
      </c>
      <c r="D1212" s="501" t="s">
        <v>1054</v>
      </c>
      <c r="E1212" s="501" t="s">
        <v>1055</v>
      </c>
      <c r="F1212" s="504" t="s">
        <v>1056</v>
      </c>
      <c r="G1212" s="504" t="s">
        <v>1057</v>
      </c>
      <c r="H1212" s="504" t="s">
        <v>1058</v>
      </c>
      <c r="I1212" s="504" t="s">
        <v>1059</v>
      </c>
      <c r="J1212" s="501" t="s">
        <v>1060</v>
      </c>
      <c r="K1212" s="501" t="s">
        <v>1061</v>
      </c>
    </row>
    <row r="1213" spans="1:11" s="406" customFormat="1" ht="25.5" hidden="1">
      <c r="B1213" s="112" t="s">
        <v>656</v>
      </c>
      <c r="C1213" s="101" t="s">
        <v>362</v>
      </c>
      <c r="D1213" s="502"/>
      <c r="E1213" s="502"/>
      <c r="F1213" s="505"/>
      <c r="G1213" s="505"/>
      <c r="H1213" s="505"/>
      <c r="I1213" s="505"/>
      <c r="J1213" s="502"/>
      <c r="K1213" s="502"/>
    </row>
    <row r="1214" spans="1:11" s="406" customFormat="1" ht="51" hidden="1">
      <c r="B1214" s="112" t="s">
        <v>658</v>
      </c>
      <c r="C1214" s="101" t="s">
        <v>1062</v>
      </c>
      <c r="D1214" s="502"/>
      <c r="E1214" s="502"/>
      <c r="F1214" s="505"/>
      <c r="G1214" s="505"/>
      <c r="H1214" s="505"/>
      <c r="I1214" s="505"/>
      <c r="J1214" s="502"/>
      <c r="K1214" s="502"/>
    </row>
    <row r="1215" spans="1:11" s="406" customFormat="1" ht="15.75" hidden="1">
      <c r="B1215" s="112" t="s">
        <v>660</v>
      </c>
      <c r="C1215" s="101" t="s">
        <v>349</v>
      </c>
      <c r="D1215" s="502"/>
      <c r="E1215" s="502"/>
      <c r="F1215" s="505"/>
      <c r="G1215" s="505"/>
      <c r="H1215" s="505"/>
      <c r="I1215" s="505"/>
      <c r="J1215" s="502"/>
      <c r="K1215" s="502"/>
    </row>
    <row r="1216" spans="1:11" s="406" customFormat="1" ht="25.5" hidden="1">
      <c r="B1216" s="214" t="s">
        <v>662</v>
      </c>
      <c r="C1216" s="214" t="s">
        <v>1063</v>
      </c>
      <c r="D1216" s="502"/>
      <c r="E1216" s="502"/>
      <c r="F1216" s="505"/>
      <c r="G1216" s="505"/>
      <c r="H1216" s="505"/>
      <c r="I1216" s="505"/>
      <c r="J1216" s="502"/>
      <c r="K1216" s="502"/>
    </row>
    <row r="1217" spans="1:11" s="406" customFormat="1" ht="15.75" hidden="1">
      <c r="B1217" s="500" t="s">
        <v>664</v>
      </c>
      <c r="C1217" s="507"/>
      <c r="D1217" s="503"/>
      <c r="E1217" s="503"/>
      <c r="F1217" s="506"/>
      <c r="G1217" s="506"/>
      <c r="H1217" s="506"/>
      <c r="I1217" s="506"/>
      <c r="J1217" s="503"/>
      <c r="K1217" s="503"/>
    </row>
    <row r="1218" spans="1:11" s="406" customFormat="1" ht="15" hidden="1" customHeight="1">
      <c r="B1218" s="114" t="s">
        <v>688</v>
      </c>
      <c r="C1218" s="399" t="s">
        <v>1064</v>
      </c>
      <c r="D1218" s="7">
        <v>2369</v>
      </c>
      <c r="E1218" s="148">
        <v>3294</v>
      </c>
      <c r="F1218" s="409">
        <v>3242</v>
      </c>
      <c r="G1218" s="409">
        <v>3242</v>
      </c>
      <c r="H1218" s="409">
        <v>3242</v>
      </c>
      <c r="I1218" s="409">
        <v>3242</v>
      </c>
      <c r="J1218" s="409">
        <v>3242</v>
      </c>
      <c r="K1218" s="409">
        <v>3242</v>
      </c>
    </row>
    <row r="1219" spans="1:11" s="406" customFormat="1" ht="25.5" hidden="1">
      <c r="B1219" s="114" t="s">
        <v>1065</v>
      </c>
      <c r="C1219" s="399" t="s">
        <v>666</v>
      </c>
      <c r="D1219" s="410">
        <v>170532.2</v>
      </c>
      <c r="E1219" s="410">
        <v>225864</v>
      </c>
      <c r="F1219" s="410">
        <v>38904</v>
      </c>
      <c r="G1219" s="410">
        <v>97260</v>
      </c>
      <c r="H1219" s="410">
        <v>155616</v>
      </c>
      <c r="I1219" s="410">
        <v>233424</v>
      </c>
      <c r="J1219" s="410">
        <v>233424</v>
      </c>
      <c r="K1219" s="410">
        <v>233424</v>
      </c>
    </row>
    <row r="1220" spans="1:11" s="406" customFormat="1" ht="15.75" hidden="1"/>
    <row r="1221" spans="1:11" s="406" customFormat="1" ht="15.75" hidden="1">
      <c r="A1221" s="405">
        <v>28</v>
      </c>
      <c r="B1221" s="101" t="s">
        <v>327</v>
      </c>
      <c r="C1221" s="101" t="s">
        <v>647</v>
      </c>
      <c r="D1221" s="106"/>
    </row>
    <row r="1222" spans="1:11" s="406" customFormat="1" ht="25.5" hidden="1">
      <c r="B1222" s="101" t="s">
        <v>328</v>
      </c>
      <c r="C1222" s="407">
        <v>105015</v>
      </c>
      <c r="D1222" s="106"/>
      <c r="E1222" s="106"/>
      <c r="F1222" s="106"/>
      <c r="G1222" s="106"/>
      <c r="H1222" s="106"/>
      <c r="I1222" s="106"/>
      <c r="J1222" s="106"/>
      <c r="K1222" s="106"/>
    </row>
    <row r="1223" spans="1:11" s="406" customFormat="1" ht="25.5" hidden="1">
      <c r="B1223" s="101" t="s">
        <v>329</v>
      </c>
      <c r="C1223" s="408" t="s">
        <v>937</v>
      </c>
      <c r="D1223" s="106"/>
      <c r="E1223" s="106"/>
      <c r="F1223" s="106"/>
      <c r="G1223" s="106"/>
      <c r="H1223" s="98"/>
      <c r="I1223" s="98"/>
      <c r="J1223" s="98"/>
      <c r="K1223" s="98"/>
    </row>
    <row r="1224" spans="1:11" s="406" customFormat="1" ht="15" hidden="1" customHeight="1">
      <c r="B1224" s="101" t="s">
        <v>649</v>
      </c>
      <c r="C1224" s="101" t="s">
        <v>1052</v>
      </c>
      <c r="D1224" s="499" t="s">
        <v>1053</v>
      </c>
      <c r="E1224" s="500"/>
      <c r="F1224" s="500"/>
      <c r="G1224" s="500"/>
      <c r="H1224" s="500"/>
      <c r="I1224" s="500"/>
      <c r="J1224" s="500"/>
      <c r="K1224" s="500"/>
    </row>
    <row r="1225" spans="1:11" s="406" customFormat="1" ht="15" hidden="1" customHeight="1">
      <c r="B1225" s="101" t="s">
        <v>651</v>
      </c>
      <c r="C1225" s="101" t="s">
        <v>43</v>
      </c>
      <c r="D1225" s="501" t="s">
        <v>1054</v>
      </c>
      <c r="E1225" s="501" t="s">
        <v>1055</v>
      </c>
      <c r="F1225" s="504" t="s">
        <v>1056</v>
      </c>
      <c r="G1225" s="504" t="s">
        <v>1057</v>
      </c>
      <c r="H1225" s="504" t="s">
        <v>1058</v>
      </c>
      <c r="I1225" s="504" t="s">
        <v>1059</v>
      </c>
      <c r="J1225" s="501" t="s">
        <v>1060</v>
      </c>
      <c r="K1225" s="501" t="s">
        <v>1061</v>
      </c>
    </row>
    <row r="1226" spans="1:11" s="406" customFormat="1" ht="25.5" hidden="1">
      <c r="B1226" s="112" t="s">
        <v>656</v>
      </c>
      <c r="C1226" s="101" t="s">
        <v>362</v>
      </c>
      <c r="D1226" s="502"/>
      <c r="E1226" s="502"/>
      <c r="F1226" s="505"/>
      <c r="G1226" s="505"/>
      <c r="H1226" s="505"/>
      <c r="I1226" s="505"/>
      <c r="J1226" s="502"/>
      <c r="K1226" s="502"/>
    </row>
    <row r="1227" spans="1:11" s="406" customFormat="1" ht="51" hidden="1">
      <c r="B1227" s="112" t="s">
        <v>658</v>
      </c>
      <c r="C1227" s="101" t="s">
        <v>1062</v>
      </c>
      <c r="D1227" s="502"/>
      <c r="E1227" s="502"/>
      <c r="F1227" s="505"/>
      <c r="G1227" s="505"/>
      <c r="H1227" s="505"/>
      <c r="I1227" s="505"/>
      <c r="J1227" s="502"/>
      <c r="K1227" s="502"/>
    </row>
    <row r="1228" spans="1:11" s="406" customFormat="1" ht="15.75" hidden="1">
      <c r="B1228" s="112" t="s">
        <v>660</v>
      </c>
      <c r="C1228" s="101" t="s">
        <v>349</v>
      </c>
      <c r="D1228" s="502"/>
      <c r="E1228" s="502"/>
      <c r="F1228" s="505"/>
      <c r="G1228" s="505"/>
      <c r="H1228" s="505"/>
      <c r="I1228" s="505"/>
      <c r="J1228" s="502"/>
      <c r="K1228" s="502"/>
    </row>
    <row r="1229" spans="1:11" s="406" customFormat="1" ht="25.5" hidden="1">
      <c r="B1229" s="214" t="s">
        <v>662</v>
      </c>
      <c r="C1229" s="214" t="s">
        <v>1063</v>
      </c>
      <c r="D1229" s="502"/>
      <c r="E1229" s="502"/>
      <c r="F1229" s="505"/>
      <c r="G1229" s="505"/>
      <c r="H1229" s="505"/>
      <c r="I1229" s="505"/>
      <c r="J1229" s="502"/>
      <c r="K1229" s="502"/>
    </row>
    <row r="1230" spans="1:11" s="406" customFormat="1" ht="15.75" hidden="1">
      <c r="B1230" s="500" t="s">
        <v>664</v>
      </c>
      <c r="C1230" s="507"/>
      <c r="D1230" s="503"/>
      <c r="E1230" s="503"/>
      <c r="F1230" s="506"/>
      <c r="G1230" s="506"/>
      <c r="H1230" s="506"/>
      <c r="I1230" s="506"/>
      <c r="J1230" s="503"/>
      <c r="K1230" s="503"/>
    </row>
    <row r="1231" spans="1:11" s="406" customFormat="1" ht="15" hidden="1" customHeight="1">
      <c r="B1231" s="114" t="s">
        <v>688</v>
      </c>
      <c r="C1231" s="399" t="s">
        <v>1064</v>
      </c>
      <c r="D1231" s="7">
        <v>3081</v>
      </c>
      <c r="E1231" s="148">
        <v>3197</v>
      </c>
      <c r="F1231" s="409">
        <v>3197</v>
      </c>
      <c r="G1231" s="409">
        <v>3197</v>
      </c>
      <c r="H1231" s="409">
        <v>3197</v>
      </c>
      <c r="I1231" s="409">
        <v>3197</v>
      </c>
      <c r="J1231" s="409">
        <v>3197</v>
      </c>
      <c r="K1231" s="409">
        <v>3197</v>
      </c>
    </row>
    <row r="1232" spans="1:11" s="406" customFormat="1" ht="25.5" hidden="1">
      <c r="B1232" s="114" t="s">
        <v>1065</v>
      </c>
      <c r="C1232" s="399" t="s">
        <v>666</v>
      </c>
      <c r="D1232" s="410">
        <v>221842.82</v>
      </c>
      <c r="E1232" s="410">
        <v>229644</v>
      </c>
      <c r="F1232" s="410">
        <v>38364</v>
      </c>
      <c r="G1232" s="410">
        <v>95910</v>
      </c>
      <c r="H1232" s="410">
        <v>153456</v>
      </c>
      <c r="I1232" s="410">
        <v>230184</v>
      </c>
      <c r="J1232" s="410">
        <v>230184</v>
      </c>
      <c r="K1232" s="410">
        <v>230184</v>
      </c>
    </row>
    <row r="1233" spans="1:11" s="406" customFormat="1" ht="15.75" hidden="1"/>
    <row r="1234" spans="1:11" s="406" customFormat="1" ht="15.75" hidden="1">
      <c r="A1234" s="405">
        <v>29</v>
      </c>
      <c r="B1234" s="101" t="s">
        <v>327</v>
      </c>
      <c r="C1234" s="101" t="s">
        <v>647</v>
      </c>
      <c r="D1234" s="106"/>
    </row>
    <row r="1235" spans="1:11" s="406" customFormat="1" ht="25.5" hidden="1">
      <c r="B1235" s="101" t="s">
        <v>328</v>
      </c>
      <c r="C1235" s="407">
        <v>105016</v>
      </c>
      <c r="D1235" s="106"/>
      <c r="E1235" s="106"/>
      <c r="F1235" s="106"/>
      <c r="G1235" s="106"/>
      <c r="H1235" s="106"/>
      <c r="I1235" s="106"/>
      <c r="J1235" s="106"/>
      <c r="K1235" s="106"/>
    </row>
    <row r="1236" spans="1:11" s="406" customFormat="1" ht="25.5" hidden="1">
      <c r="B1236" s="101" t="s">
        <v>329</v>
      </c>
      <c r="C1236" s="408" t="s">
        <v>938</v>
      </c>
      <c r="D1236" s="106"/>
      <c r="E1236" s="106"/>
      <c r="F1236" s="106"/>
      <c r="G1236" s="106"/>
      <c r="H1236" s="98"/>
      <c r="I1236" s="98"/>
      <c r="J1236" s="98"/>
      <c r="K1236" s="98"/>
    </row>
    <row r="1237" spans="1:11" s="406" customFormat="1" ht="15" hidden="1" customHeight="1">
      <c r="B1237" s="101" t="s">
        <v>649</v>
      </c>
      <c r="C1237" s="101" t="s">
        <v>1052</v>
      </c>
      <c r="D1237" s="499" t="s">
        <v>1053</v>
      </c>
      <c r="E1237" s="500"/>
      <c r="F1237" s="500"/>
      <c r="G1237" s="500"/>
      <c r="H1237" s="500"/>
      <c r="I1237" s="500"/>
      <c r="J1237" s="500"/>
      <c r="K1237" s="500"/>
    </row>
    <row r="1238" spans="1:11" s="406" customFormat="1" ht="15" hidden="1" customHeight="1">
      <c r="B1238" s="101" t="s">
        <v>651</v>
      </c>
      <c r="C1238" s="101" t="s">
        <v>43</v>
      </c>
      <c r="D1238" s="501" t="s">
        <v>1054</v>
      </c>
      <c r="E1238" s="501" t="s">
        <v>1055</v>
      </c>
      <c r="F1238" s="504" t="s">
        <v>1056</v>
      </c>
      <c r="G1238" s="504" t="s">
        <v>1057</v>
      </c>
      <c r="H1238" s="504" t="s">
        <v>1058</v>
      </c>
      <c r="I1238" s="504" t="s">
        <v>1059</v>
      </c>
      <c r="J1238" s="501" t="s">
        <v>1060</v>
      </c>
      <c r="K1238" s="501" t="s">
        <v>1061</v>
      </c>
    </row>
    <row r="1239" spans="1:11" s="406" customFormat="1" ht="25.5" hidden="1">
      <c r="B1239" s="112" t="s">
        <v>656</v>
      </c>
      <c r="C1239" s="101" t="s">
        <v>362</v>
      </c>
      <c r="D1239" s="502"/>
      <c r="E1239" s="502"/>
      <c r="F1239" s="505"/>
      <c r="G1239" s="505"/>
      <c r="H1239" s="505"/>
      <c r="I1239" s="505"/>
      <c r="J1239" s="502"/>
      <c r="K1239" s="502"/>
    </row>
    <row r="1240" spans="1:11" s="406" customFormat="1" ht="51" hidden="1">
      <c r="B1240" s="112" t="s">
        <v>658</v>
      </c>
      <c r="C1240" s="101" t="s">
        <v>1062</v>
      </c>
      <c r="D1240" s="502"/>
      <c r="E1240" s="502"/>
      <c r="F1240" s="505"/>
      <c r="G1240" s="505"/>
      <c r="H1240" s="505"/>
      <c r="I1240" s="505"/>
      <c r="J1240" s="502"/>
      <c r="K1240" s="502"/>
    </row>
    <row r="1241" spans="1:11" s="406" customFormat="1" ht="15.75" hidden="1">
      <c r="B1241" s="112" t="s">
        <v>660</v>
      </c>
      <c r="C1241" s="101" t="s">
        <v>349</v>
      </c>
      <c r="D1241" s="502"/>
      <c r="E1241" s="502"/>
      <c r="F1241" s="505"/>
      <c r="G1241" s="505"/>
      <c r="H1241" s="505"/>
      <c r="I1241" s="505"/>
      <c r="J1241" s="502"/>
      <c r="K1241" s="502"/>
    </row>
    <row r="1242" spans="1:11" s="406" customFormat="1" ht="25.5" hidden="1">
      <c r="B1242" s="214" t="s">
        <v>662</v>
      </c>
      <c r="C1242" s="214" t="s">
        <v>1063</v>
      </c>
      <c r="D1242" s="502"/>
      <c r="E1242" s="502"/>
      <c r="F1242" s="505"/>
      <c r="G1242" s="505"/>
      <c r="H1242" s="505"/>
      <c r="I1242" s="505"/>
      <c r="J1242" s="502"/>
      <c r="K1242" s="502"/>
    </row>
    <row r="1243" spans="1:11" s="406" customFormat="1" ht="15.75" hidden="1">
      <c r="B1243" s="500" t="s">
        <v>664</v>
      </c>
      <c r="C1243" s="507"/>
      <c r="D1243" s="503"/>
      <c r="E1243" s="503"/>
      <c r="F1243" s="506"/>
      <c r="G1243" s="506"/>
      <c r="H1243" s="506"/>
      <c r="I1243" s="506"/>
      <c r="J1243" s="503"/>
      <c r="K1243" s="503"/>
    </row>
    <row r="1244" spans="1:11" s="406" customFormat="1" ht="15.75" hidden="1" customHeight="1">
      <c r="B1244" s="114" t="s">
        <v>688</v>
      </c>
      <c r="C1244" s="399" t="s">
        <v>1064</v>
      </c>
      <c r="D1244" s="7">
        <v>39</v>
      </c>
      <c r="E1244" s="148">
        <v>58</v>
      </c>
      <c r="F1244" s="409">
        <v>58</v>
      </c>
      <c r="G1244" s="409">
        <v>58</v>
      </c>
      <c r="H1244" s="409">
        <v>61</v>
      </c>
      <c r="I1244" s="409">
        <v>61</v>
      </c>
      <c r="J1244" s="409">
        <v>61</v>
      </c>
      <c r="K1244" s="409">
        <v>61</v>
      </c>
    </row>
    <row r="1245" spans="1:11" s="406" customFormat="1" ht="25.5" hidden="1">
      <c r="B1245" s="114" t="s">
        <v>1065</v>
      </c>
      <c r="C1245" s="399" t="s">
        <v>666</v>
      </c>
      <c r="D1245" s="410">
        <v>2730</v>
      </c>
      <c r="E1245" s="410">
        <v>3456</v>
      </c>
      <c r="F1245" s="410">
        <v>696</v>
      </c>
      <c r="G1245" s="410">
        <v>1740</v>
      </c>
      <c r="H1245" s="410">
        <v>2820</v>
      </c>
      <c r="I1245" s="410">
        <v>4284</v>
      </c>
      <c r="J1245" s="410">
        <v>4392</v>
      </c>
      <c r="K1245" s="410">
        <v>4392</v>
      </c>
    </row>
    <row r="1246" spans="1:11" s="406" customFormat="1" ht="15.75" hidden="1"/>
    <row r="1247" spans="1:11" s="406" customFormat="1" ht="15.75" hidden="1">
      <c r="A1247" s="405">
        <v>30</v>
      </c>
      <c r="B1247" s="101" t="s">
        <v>327</v>
      </c>
      <c r="C1247" s="101" t="s">
        <v>647</v>
      </c>
      <c r="D1247" s="106"/>
    </row>
    <row r="1248" spans="1:11" s="406" customFormat="1" ht="25.5" hidden="1">
      <c r="B1248" s="101" t="s">
        <v>328</v>
      </c>
      <c r="C1248" s="407">
        <v>105017</v>
      </c>
      <c r="D1248" s="106"/>
      <c r="E1248" s="106"/>
      <c r="F1248" s="106"/>
      <c r="G1248" s="106"/>
      <c r="H1248" s="106"/>
      <c r="I1248" s="106"/>
      <c r="J1248" s="106"/>
      <c r="K1248" s="106"/>
    </row>
    <row r="1249" spans="1:11" s="406" customFormat="1" ht="25.5" hidden="1">
      <c r="B1249" s="101" t="s">
        <v>329</v>
      </c>
      <c r="C1249" s="408" t="s">
        <v>59</v>
      </c>
      <c r="D1249" s="106"/>
      <c r="E1249" s="106"/>
      <c r="F1249" s="106"/>
      <c r="G1249" s="106"/>
      <c r="H1249" s="98"/>
      <c r="I1249" s="98"/>
      <c r="J1249" s="98"/>
      <c r="K1249" s="98"/>
    </row>
    <row r="1250" spans="1:11" s="406" customFormat="1" ht="15" hidden="1" customHeight="1">
      <c r="B1250" s="101" t="s">
        <v>649</v>
      </c>
      <c r="C1250" s="101" t="s">
        <v>1052</v>
      </c>
      <c r="D1250" s="499" t="s">
        <v>1053</v>
      </c>
      <c r="E1250" s="500"/>
      <c r="F1250" s="500"/>
      <c r="G1250" s="500"/>
      <c r="H1250" s="500"/>
      <c r="I1250" s="500"/>
      <c r="J1250" s="500"/>
      <c r="K1250" s="500"/>
    </row>
    <row r="1251" spans="1:11" s="406" customFormat="1" ht="15" hidden="1" customHeight="1">
      <c r="B1251" s="101" t="s">
        <v>651</v>
      </c>
      <c r="C1251" s="101" t="s">
        <v>43</v>
      </c>
      <c r="D1251" s="501" t="s">
        <v>1054</v>
      </c>
      <c r="E1251" s="501" t="s">
        <v>1055</v>
      </c>
      <c r="F1251" s="504" t="s">
        <v>1056</v>
      </c>
      <c r="G1251" s="504" t="s">
        <v>1057</v>
      </c>
      <c r="H1251" s="504" t="s">
        <v>1058</v>
      </c>
      <c r="I1251" s="504" t="s">
        <v>1059</v>
      </c>
      <c r="J1251" s="501" t="s">
        <v>1060</v>
      </c>
      <c r="K1251" s="501" t="s">
        <v>1061</v>
      </c>
    </row>
    <row r="1252" spans="1:11" s="406" customFormat="1" ht="25.5" hidden="1">
      <c r="B1252" s="112" t="s">
        <v>656</v>
      </c>
      <c r="C1252" s="101" t="s">
        <v>362</v>
      </c>
      <c r="D1252" s="502"/>
      <c r="E1252" s="502"/>
      <c r="F1252" s="505"/>
      <c r="G1252" s="505"/>
      <c r="H1252" s="505"/>
      <c r="I1252" s="505"/>
      <c r="J1252" s="502"/>
      <c r="K1252" s="502"/>
    </row>
    <row r="1253" spans="1:11" s="406" customFormat="1" ht="51" hidden="1">
      <c r="B1253" s="112" t="s">
        <v>658</v>
      </c>
      <c r="C1253" s="101" t="s">
        <v>1062</v>
      </c>
      <c r="D1253" s="502"/>
      <c r="E1253" s="502"/>
      <c r="F1253" s="505"/>
      <c r="G1253" s="505"/>
      <c r="H1253" s="505"/>
      <c r="I1253" s="505"/>
      <c r="J1253" s="502"/>
      <c r="K1253" s="502"/>
    </row>
    <row r="1254" spans="1:11" s="406" customFormat="1" ht="15.75" hidden="1">
      <c r="B1254" s="112" t="s">
        <v>660</v>
      </c>
      <c r="C1254" s="101" t="s">
        <v>349</v>
      </c>
      <c r="D1254" s="502"/>
      <c r="E1254" s="502"/>
      <c r="F1254" s="505"/>
      <c r="G1254" s="505"/>
      <c r="H1254" s="505"/>
      <c r="I1254" s="505"/>
      <c r="J1254" s="502"/>
      <c r="K1254" s="502"/>
    </row>
    <row r="1255" spans="1:11" s="406" customFormat="1" ht="25.5" hidden="1">
      <c r="B1255" s="214" t="s">
        <v>662</v>
      </c>
      <c r="C1255" s="214" t="s">
        <v>1063</v>
      </c>
      <c r="D1255" s="502"/>
      <c r="E1255" s="502"/>
      <c r="F1255" s="505"/>
      <c r="G1255" s="505"/>
      <c r="H1255" s="505"/>
      <c r="I1255" s="505"/>
      <c r="J1255" s="502"/>
      <c r="K1255" s="502"/>
    </row>
    <row r="1256" spans="1:11" s="406" customFormat="1" ht="15.75" hidden="1">
      <c r="B1256" s="500" t="s">
        <v>664</v>
      </c>
      <c r="C1256" s="507"/>
      <c r="D1256" s="503"/>
      <c r="E1256" s="503"/>
      <c r="F1256" s="506"/>
      <c r="G1256" s="506"/>
      <c r="H1256" s="506"/>
      <c r="I1256" s="506"/>
      <c r="J1256" s="503"/>
      <c r="K1256" s="503"/>
    </row>
    <row r="1257" spans="1:11" s="406" customFormat="1" ht="25.5" hidden="1" customHeight="1">
      <c r="B1257" s="114" t="s">
        <v>688</v>
      </c>
      <c r="C1257" s="399" t="s">
        <v>1064</v>
      </c>
      <c r="D1257" s="7">
        <v>16</v>
      </c>
      <c r="E1257" s="148">
        <v>25</v>
      </c>
      <c r="F1257" s="409">
        <v>19</v>
      </c>
      <c r="G1257" s="409">
        <v>19</v>
      </c>
      <c r="H1257" s="409">
        <v>25</v>
      </c>
      <c r="I1257" s="409">
        <v>25</v>
      </c>
      <c r="J1257" s="409">
        <v>25</v>
      </c>
      <c r="K1257" s="409">
        <v>25</v>
      </c>
    </row>
    <row r="1258" spans="1:11" s="406" customFormat="1" ht="25.5" hidden="1">
      <c r="B1258" s="114" t="s">
        <v>1065</v>
      </c>
      <c r="C1258" s="399" t="s">
        <v>666</v>
      </c>
      <c r="D1258" s="410">
        <v>1122</v>
      </c>
      <c r="E1258" s="410">
        <v>1584</v>
      </c>
      <c r="F1258" s="410">
        <v>228</v>
      </c>
      <c r="G1258" s="410">
        <v>570</v>
      </c>
      <c r="H1258" s="410">
        <v>984</v>
      </c>
      <c r="I1258" s="410">
        <v>1584</v>
      </c>
      <c r="J1258" s="410">
        <v>1800</v>
      </c>
      <c r="K1258" s="410">
        <v>1800</v>
      </c>
    </row>
    <row r="1259" spans="1:11" s="406" customFormat="1" ht="15.75" hidden="1"/>
    <row r="1260" spans="1:11" s="406" customFormat="1" ht="15.75" hidden="1">
      <c r="A1260" s="405">
        <v>31</v>
      </c>
      <c r="B1260" s="101" t="s">
        <v>327</v>
      </c>
      <c r="C1260" s="101" t="s">
        <v>647</v>
      </c>
      <c r="D1260" s="106"/>
    </row>
    <row r="1261" spans="1:11" s="406" customFormat="1" ht="25.5" hidden="1">
      <c r="B1261" s="101" t="s">
        <v>328</v>
      </c>
      <c r="C1261" s="407">
        <v>105020</v>
      </c>
      <c r="D1261" s="106"/>
      <c r="E1261" s="106"/>
      <c r="F1261" s="106"/>
      <c r="G1261" s="106"/>
      <c r="H1261" s="106"/>
      <c r="I1261" s="106"/>
      <c r="J1261" s="106"/>
      <c r="K1261" s="106"/>
    </row>
    <row r="1262" spans="1:11" s="406" customFormat="1" ht="25.5" hidden="1">
      <c r="B1262" s="101" t="s">
        <v>329</v>
      </c>
      <c r="C1262" s="408" t="s">
        <v>939</v>
      </c>
      <c r="D1262" s="106"/>
      <c r="E1262" s="106"/>
      <c r="F1262" s="106"/>
      <c r="G1262" s="106"/>
      <c r="H1262" s="98"/>
      <c r="I1262" s="98"/>
      <c r="J1262" s="98"/>
      <c r="K1262" s="98"/>
    </row>
    <row r="1263" spans="1:11" s="406" customFormat="1" ht="15" hidden="1" customHeight="1">
      <c r="B1263" s="101" t="s">
        <v>649</v>
      </c>
      <c r="C1263" s="101" t="s">
        <v>1052</v>
      </c>
      <c r="D1263" s="499" t="s">
        <v>1053</v>
      </c>
      <c r="E1263" s="500"/>
      <c r="F1263" s="500"/>
      <c r="G1263" s="500"/>
      <c r="H1263" s="500"/>
      <c r="I1263" s="500"/>
      <c r="J1263" s="500"/>
      <c r="K1263" s="500"/>
    </row>
    <row r="1264" spans="1:11" s="406" customFormat="1" ht="15" hidden="1" customHeight="1">
      <c r="B1264" s="101" t="s">
        <v>651</v>
      </c>
      <c r="C1264" s="101" t="s">
        <v>43</v>
      </c>
      <c r="D1264" s="501" t="s">
        <v>1054</v>
      </c>
      <c r="E1264" s="501" t="s">
        <v>1055</v>
      </c>
      <c r="F1264" s="504" t="s">
        <v>1056</v>
      </c>
      <c r="G1264" s="504" t="s">
        <v>1057</v>
      </c>
      <c r="H1264" s="504" t="s">
        <v>1058</v>
      </c>
      <c r="I1264" s="504" t="s">
        <v>1059</v>
      </c>
      <c r="J1264" s="501" t="s">
        <v>1060</v>
      </c>
      <c r="K1264" s="501" t="s">
        <v>1061</v>
      </c>
    </row>
    <row r="1265" spans="1:11" s="406" customFormat="1" ht="25.5" hidden="1">
      <c r="B1265" s="112" t="s">
        <v>656</v>
      </c>
      <c r="C1265" s="101" t="s">
        <v>362</v>
      </c>
      <c r="D1265" s="502"/>
      <c r="E1265" s="502"/>
      <c r="F1265" s="505"/>
      <c r="G1265" s="505"/>
      <c r="H1265" s="505"/>
      <c r="I1265" s="505"/>
      <c r="J1265" s="502"/>
      <c r="K1265" s="502"/>
    </row>
    <row r="1266" spans="1:11" s="406" customFormat="1" ht="51" hidden="1">
      <c r="B1266" s="112" t="s">
        <v>658</v>
      </c>
      <c r="C1266" s="101" t="s">
        <v>1062</v>
      </c>
      <c r="D1266" s="502"/>
      <c r="E1266" s="502"/>
      <c r="F1266" s="505"/>
      <c r="G1266" s="505"/>
      <c r="H1266" s="505"/>
      <c r="I1266" s="505"/>
      <c r="J1266" s="502"/>
      <c r="K1266" s="502"/>
    </row>
    <row r="1267" spans="1:11" s="406" customFormat="1" ht="15.75" hidden="1">
      <c r="B1267" s="112" t="s">
        <v>660</v>
      </c>
      <c r="C1267" s="101" t="s">
        <v>349</v>
      </c>
      <c r="D1267" s="502"/>
      <c r="E1267" s="502"/>
      <c r="F1267" s="505"/>
      <c r="G1267" s="505"/>
      <c r="H1267" s="505"/>
      <c r="I1267" s="505"/>
      <c r="J1267" s="502"/>
      <c r="K1267" s="502"/>
    </row>
    <row r="1268" spans="1:11" s="406" customFormat="1" ht="25.5" hidden="1">
      <c r="B1268" s="214" t="s">
        <v>662</v>
      </c>
      <c r="C1268" s="214" t="s">
        <v>1063</v>
      </c>
      <c r="D1268" s="502"/>
      <c r="E1268" s="502"/>
      <c r="F1268" s="505"/>
      <c r="G1268" s="505"/>
      <c r="H1268" s="505"/>
      <c r="I1268" s="505"/>
      <c r="J1268" s="502"/>
      <c r="K1268" s="502"/>
    </row>
    <row r="1269" spans="1:11" s="406" customFormat="1" ht="15.75" hidden="1">
      <c r="B1269" s="500" t="s">
        <v>664</v>
      </c>
      <c r="C1269" s="507"/>
      <c r="D1269" s="503"/>
      <c r="E1269" s="503"/>
      <c r="F1269" s="506"/>
      <c r="G1269" s="506"/>
      <c r="H1269" s="506"/>
      <c r="I1269" s="506"/>
      <c r="J1269" s="503"/>
      <c r="K1269" s="503"/>
    </row>
    <row r="1270" spans="1:11" s="406" customFormat="1" ht="15" hidden="1" customHeight="1">
      <c r="B1270" s="114" t="s">
        <v>688</v>
      </c>
      <c r="C1270" s="399" t="s">
        <v>1064</v>
      </c>
      <c r="D1270" s="7">
        <v>75</v>
      </c>
      <c r="E1270" s="148">
        <v>92</v>
      </c>
      <c r="F1270" s="409">
        <v>92</v>
      </c>
      <c r="G1270" s="409">
        <v>92</v>
      </c>
      <c r="H1270" s="409">
        <v>92</v>
      </c>
      <c r="I1270" s="409">
        <v>92</v>
      </c>
      <c r="J1270" s="409">
        <v>92</v>
      </c>
      <c r="K1270" s="409">
        <v>92</v>
      </c>
    </row>
    <row r="1271" spans="1:11" s="406" customFormat="1" ht="25.5" hidden="1">
      <c r="B1271" s="114" t="s">
        <v>1065</v>
      </c>
      <c r="C1271" s="399" t="s">
        <v>666</v>
      </c>
      <c r="D1271" s="410">
        <v>5388</v>
      </c>
      <c r="E1271" s="410">
        <v>5982</v>
      </c>
      <c r="F1271" s="410">
        <v>1104</v>
      </c>
      <c r="G1271" s="410">
        <v>2760</v>
      </c>
      <c r="H1271" s="410">
        <v>4416</v>
      </c>
      <c r="I1271" s="410">
        <v>6624</v>
      </c>
      <c r="J1271" s="410">
        <v>6624</v>
      </c>
      <c r="K1271" s="410">
        <v>6624</v>
      </c>
    </row>
    <row r="1272" spans="1:11" s="406" customFormat="1" ht="15.75" hidden="1">
      <c r="D1272" s="412"/>
      <c r="E1272" s="412"/>
      <c r="F1272" s="412"/>
      <c r="G1272" s="412"/>
      <c r="H1272" s="412"/>
      <c r="I1272" s="412"/>
      <c r="J1272" s="412"/>
      <c r="K1272" s="412"/>
    </row>
    <row r="1273" spans="1:11" s="406" customFormat="1" ht="15.75" hidden="1">
      <c r="A1273" s="405">
        <v>32</v>
      </c>
      <c r="B1273" s="101" t="s">
        <v>327</v>
      </c>
      <c r="C1273" s="101" t="s">
        <v>647</v>
      </c>
      <c r="D1273" s="106"/>
    </row>
    <row r="1274" spans="1:11" s="406" customFormat="1" ht="25.5" hidden="1">
      <c r="B1274" s="101" t="s">
        <v>328</v>
      </c>
      <c r="C1274" s="407">
        <v>105021</v>
      </c>
      <c r="D1274" s="106"/>
      <c r="E1274" s="106"/>
      <c r="F1274" s="106"/>
      <c r="G1274" s="106"/>
      <c r="H1274" s="106"/>
      <c r="I1274" s="106"/>
      <c r="J1274" s="106"/>
      <c r="K1274" s="106"/>
    </row>
    <row r="1275" spans="1:11" s="406" customFormat="1" ht="25.5" hidden="1">
      <c r="B1275" s="101" t="s">
        <v>329</v>
      </c>
      <c r="C1275" s="408" t="s">
        <v>940</v>
      </c>
      <c r="D1275" s="106"/>
      <c r="E1275" s="106"/>
      <c r="F1275" s="106"/>
      <c r="G1275" s="106"/>
      <c r="H1275" s="98"/>
      <c r="I1275" s="98"/>
      <c r="J1275" s="98"/>
      <c r="K1275" s="98"/>
    </row>
    <row r="1276" spans="1:11" s="406" customFormat="1" ht="15" hidden="1" customHeight="1">
      <c r="B1276" s="101" t="s">
        <v>649</v>
      </c>
      <c r="C1276" s="101" t="s">
        <v>1052</v>
      </c>
      <c r="D1276" s="499" t="s">
        <v>1053</v>
      </c>
      <c r="E1276" s="500"/>
      <c r="F1276" s="500"/>
      <c r="G1276" s="500"/>
      <c r="H1276" s="500"/>
      <c r="I1276" s="500"/>
      <c r="J1276" s="500"/>
      <c r="K1276" s="500"/>
    </row>
    <row r="1277" spans="1:11" s="406" customFormat="1" ht="15" hidden="1" customHeight="1">
      <c r="B1277" s="101" t="s">
        <v>651</v>
      </c>
      <c r="C1277" s="101" t="s">
        <v>43</v>
      </c>
      <c r="D1277" s="501" t="s">
        <v>1054</v>
      </c>
      <c r="E1277" s="501" t="s">
        <v>1055</v>
      </c>
      <c r="F1277" s="504" t="s">
        <v>1056</v>
      </c>
      <c r="G1277" s="504" t="s">
        <v>1057</v>
      </c>
      <c r="H1277" s="504" t="s">
        <v>1058</v>
      </c>
      <c r="I1277" s="504" t="s">
        <v>1059</v>
      </c>
      <c r="J1277" s="501" t="s">
        <v>1060</v>
      </c>
      <c r="K1277" s="501" t="s">
        <v>1061</v>
      </c>
    </row>
    <row r="1278" spans="1:11" s="406" customFormat="1" ht="25.5" hidden="1">
      <c r="B1278" s="112" t="s">
        <v>656</v>
      </c>
      <c r="C1278" s="101" t="s">
        <v>362</v>
      </c>
      <c r="D1278" s="502"/>
      <c r="E1278" s="502"/>
      <c r="F1278" s="505"/>
      <c r="G1278" s="505"/>
      <c r="H1278" s="505"/>
      <c r="I1278" s="505"/>
      <c r="J1278" s="502"/>
      <c r="K1278" s="502"/>
    </row>
    <row r="1279" spans="1:11" s="406" customFormat="1" ht="51" hidden="1">
      <c r="B1279" s="112" t="s">
        <v>658</v>
      </c>
      <c r="C1279" s="101" t="s">
        <v>1062</v>
      </c>
      <c r="D1279" s="502"/>
      <c r="E1279" s="502"/>
      <c r="F1279" s="505"/>
      <c r="G1279" s="505"/>
      <c r="H1279" s="505"/>
      <c r="I1279" s="505"/>
      <c r="J1279" s="502"/>
      <c r="K1279" s="502"/>
    </row>
    <row r="1280" spans="1:11" s="406" customFormat="1" ht="15.75" hidden="1">
      <c r="B1280" s="112" t="s">
        <v>660</v>
      </c>
      <c r="C1280" s="101" t="s">
        <v>349</v>
      </c>
      <c r="D1280" s="502"/>
      <c r="E1280" s="502"/>
      <c r="F1280" s="505"/>
      <c r="G1280" s="505"/>
      <c r="H1280" s="505"/>
      <c r="I1280" s="505"/>
      <c r="J1280" s="502"/>
      <c r="K1280" s="502"/>
    </row>
    <row r="1281" spans="1:12" s="406" customFormat="1" ht="25.5" hidden="1">
      <c r="B1281" s="214" t="s">
        <v>662</v>
      </c>
      <c r="C1281" s="214" t="s">
        <v>1063</v>
      </c>
      <c r="D1281" s="502"/>
      <c r="E1281" s="502"/>
      <c r="F1281" s="505"/>
      <c r="G1281" s="505"/>
      <c r="H1281" s="505"/>
      <c r="I1281" s="505"/>
      <c r="J1281" s="502"/>
      <c r="K1281" s="502"/>
    </row>
    <row r="1282" spans="1:12" s="406" customFormat="1" ht="15.75" hidden="1">
      <c r="B1282" s="500" t="s">
        <v>664</v>
      </c>
      <c r="C1282" s="507"/>
      <c r="D1282" s="503"/>
      <c r="E1282" s="503"/>
      <c r="F1282" s="506"/>
      <c r="G1282" s="506"/>
      <c r="H1282" s="506"/>
      <c r="I1282" s="506"/>
      <c r="J1282" s="503"/>
      <c r="K1282" s="503"/>
    </row>
    <row r="1283" spans="1:12" s="406" customFormat="1" ht="15" hidden="1" customHeight="1">
      <c r="B1283" s="114" t="s">
        <v>688</v>
      </c>
      <c r="C1283" s="399" t="s">
        <v>1064</v>
      </c>
      <c r="D1283" s="7">
        <v>42</v>
      </c>
      <c r="E1283" s="148">
        <v>46</v>
      </c>
      <c r="F1283" s="409">
        <v>46</v>
      </c>
      <c r="G1283" s="409">
        <v>46</v>
      </c>
      <c r="H1283" s="409">
        <v>46</v>
      </c>
      <c r="I1283" s="409">
        <v>46</v>
      </c>
      <c r="J1283" s="409">
        <v>46</v>
      </c>
      <c r="K1283" s="409">
        <v>46</v>
      </c>
      <c r="L1283" s="412"/>
    </row>
    <row r="1284" spans="1:12" s="406" customFormat="1" ht="25.5" hidden="1">
      <c r="B1284" s="114" t="s">
        <v>1065</v>
      </c>
      <c r="C1284" s="399" t="s">
        <v>666</v>
      </c>
      <c r="D1284" s="410">
        <v>3099</v>
      </c>
      <c r="E1284" s="410">
        <v>3270</v>
      </c>
      <c r="F1284" s="410">
        <v>552</v>
      </c>
      <c r="G1284" s="410">
        <v>1380</v>
      </c>
      <c r="H1284" s="410">
        <v>2208</v>
      </c>
      <c r="I1284" s="410">
        <v>3312</v>
      </c>
      <c r="J1284" s="410">
        <v>3312</v>
      </c>
      <c r="K1284" s="410">
        <v>3312</v>
      </c>
      <c r="L1284" s="412"/>
    </row>
    <row r="1285" spans="1:12" s="406" customFormat="1" ht="15.75" hidden="1">
      <c r="D1285" s="412"/>
      <c r="E1285" s="412"/>
      <c r="F1285" s="412"/>
      <c r="G1285" s="412"/>
      <c r="H1285" s="412"/>
      <c r="I1285" s="412"/>
      <c r="J1285" s="412"/>
      <c r="K1285" s="412"/>
      <c r="L1285" s="412"/>
    </row>
    <row r="1286" spans="1:12" s="406" customFormat="1" ht="15.75" hidden="1">
      <c r="A1286" s="405">
        <v>33</v>
      </c>
      <c r="B1286" s="101" t="s">
        <v>327</v>
      </c>
      <c r="C1286" s="101" t="s">
        <v>647</v>
      </c>
      <c r="D1286" s="106"/>
    </row>
    <row r="1287" spans="1:12" s="406" customFormat="1" ht="25.5" hidden="1">
      <c r="B1287" s="101" t="s">
        <v>328</v>
      </c>
      <c r="C1287" s="407">
        <v>105033</v>
      </c>
      <c r="D1287" s="106"/>
      <c r="E1287" s="106"/>
      <c r="F1287" s="106"/>
      <c r="G1287" s="106"/>
      <c r="H1287" s="106"/>
      <c r="I1287" s="106"/>
      <c r="J1287" s="106"/>
      <c r="K1287" s="106"/>
    </row>
    <row r="1288" spans="1:12" s="406" customFormat="1" ht="15.75" hidden="1">
      <c r="B1288" s="101" t="s">
        <v>329</v>
      </c>
      <c r="C1288" s="408" t="s">
        <v>1067</v>
      </c>
      <c r="D1288" s="106"/>
      <c r="E1288" s="106"/>
      <c r="F1288" s="106"/>
      <c r="G1288" s="106"/>
      <c r="H1288" s="98"/>
      <c r="I1288" s="98"/>
      <c r="J1288" s="98"/>
      <c r="K1288" s="98"/>
    </row>
    <row r="1289" spans="1:12" s="406" customFormat="1" ht="15" hidden="1" customHeight="1">
      <c r="B1289" s="101" t="s">
        <v>649</v>
      </c>
      <c r="C1289" s="101" t="s">
        <v>1052</v>
      </c>
      <c r="D1289" s="499" t="s">
        <v>1053</v>
      </c>
      <c r="E1289" s="500"/>
      <c r="F1289" s="500"/>
      <c r="G1289" s="500"/>
      <c r="H1289" s="500"/>
      <c r="I1289" s="500"/>
      <c r="J1289" s="500"/>
      <c r="K1289" s="500"/>
    </row>
    <row r="1290" spans="1:12" s="406" customFormat="1" ht="15" hidden="1" customHeight="1">
      <c r="B1290" s="101" t="s">
        <v>651</v>
      </c>
      <c r="C1290" s="101" t="s">
        <v>43</v>
      </c>
      <c r="D1290" s="501" t="s">
        <v>1054</v>
      </c>
      <c r="E1290" s="501" t="s">
        <v>1055</v>
      </c>
      <c r="F1290" s="504" t="s">
        <v>1056</v>
      </c>
      <c r="G1290" s="504" t="s">
        <v>1057</v>
      </c>
      <c r="H1290" s="504" t="s">
        <v>1058</v>
      </c>
      <c r="I1290" s="504" t="s">
        <v>1059</v>
      </c>
      <c r="J1290" s="501" t="s">
        <v>1060</v>
      </c>
      <c r="K1290" s="501" t="s">
        <v>1061</v>
      </c>
    </row>
    <row r="1291" spans="1:12" s="406" customFormat="1" ht="25.5" hidden="1">
      <c r="B1291" s="112" t="s">
        <v>656</v>
      </c>
      <c r="C1291" s="101" t="s">
        <v>362</v>
      </c>
      <c r="D1291" s="502"/>
      <c r="E1291" s="502"/>
      <c r="F1291" s="505"/>
      <c r="G1291" s="505"/>
      <c r="H1291" s="505"/>
      <c r="I1291" s="505"/>
      <c r="J1291" s="502"/>
      <c r="K1291" s="502"/>
    </row>
    <row r="1292" spans="1:12" s="406" customFormat="1" ht="51" hidden="1">
      <c r="B1292" s="112" t="s">
        <v>658</v>
      </c>
      <c r="C1292" s="101" t="s">
        <v>1062</v>
      </c>
      <c r="D1292" s="502"/>
      <c r="E1292" s="502"/>
      <c r="F1292" s="505"/>
      <c r="G1292" s="505"/>
      <c r="H1292" s="505"/>
      <c r="I1292" s="505"/>
      <c r="J1292" s="502"/>
      <c r="K1292" s="502"/>
    </row>
    <row r="1293" spans="1:12" s="406" customFormat="1" ht="15.75" hidden="1">
      <c r="B1293" s="112" t="s">
        <v>660</v>
      </c>
      <c r="C1293" s="101" t="s">
        <v>349</v>
      </c>
      <c r="D1293" s="502"/>
      <c r="E1293" s="502"/>
      <c r="F1293" s="505"/>
      <c r="G1293" s="505"/>
      <c r="H1293" s="505"/>
      <c r="I1293" s="505"/>
      <c r="J1293" s="502"/>
      <c r="K1293" s="502"/>
    </row>
    <row r="1294" spans="1:12" s="406" customFormat="1" ht="25.5" hidden="1">
      <c r="B1294" s="214" t="s">
        <v>662</v>
      </c>
      <c r="C1294" s="214" t="s">
        <v>1063</v>
      </c>
      <c r="D1294" s="502"/>
      <c r="E1294" s="502"/>
      <c r="F1294" s="505"/>
      <c r="G1294" s="505"/>
      <c r="H1294" s="505"/>
      <c r="I1294" s="505"/>
      <c r="J1294" s="502"/>
      <c r="K1294" s="502"/>
    </row>
    <row r="1295" spans="1:12" s="406" customFormat="1" ht="15.75" hidden="1">
      <c r="B1295" s="500" t="s">
        <v>664</v>
      </c>
      <c r="C1295" s="507"/>
      <c r="D1295" s="503"/>
      <c r="E1295" s="503"/>
      <c r="F1295" s="506"/>
      <c r="G1295" s="506"/>
      <c r="H1295" s="506"/>
      <c r="I1295" s="506"/>
      <c r="J1295" s="503"/>
      <c r="K1295" s="503"/>
    </row>
    <row r="1296" spans="1:12" s="406" customFormat="1" ht="15" hidden="1" customHeight="1">
      <c r="B1296" s="114" t="s">
        <v>688</v>
      </c>
      <c r="C1296" s="399" t="s">
        <v>1064</v>
      </c>
      <c r="D1296" s="7">
        <v>14</v>
      </c>
      <c r="E1296" s="148">
        <v>18</v>
      </c>
      <c r="F1296" s="409">
        <v>18</v>
      </c>
      <c r="G1296" s="409">
        <v>18</v>
      </c>
      <c r="H1296" s="409">
        <v>18</v>
      </c>
      <c r="I1296" s="409">
        <v>18</v>
      </c>
      <c r="J1296" s="409">
        <v>18</v>
      </c>
      <c r="K1296" s="409">
        <v>18</v>
      </c>
    </row>
    <row r="1297" spans="1:11" s="406" customFormat="1" ht="25.5" hidden="1">
      <c r="B1297" s="114" t="s">
        <v>1065</v>
      </c>
      <c r="C1297" s="399" t="s">
        <v>666</v>
      </c>
      <c r="D1297" s="410">
        <v>1040.1199999999999</v>
      </c>
      <c r="E1297" s="410">
        <v>1158</v>
      </c>
      <c r="F1297" s="410">
        <v>216</v>
      </c>
      <c r="G1297" s="410">
        <v>540</v>
      </c>
      <c r="H1297" s="410">
        <v>864</v>
      </c>
      <c r="I1297" s="410">
        <v>1296</v>
      </c>
      <c r="J1297" s="410">
        <v>1296</v>
      </c>
      <c r="K1297" s="410">
        <v>1296</v>
      </c>
    </row>
    <row r="1298" spans="1:11" s="406" customFormat="1" ht="15.75" hidden="1"/>
    <row r="1299" spans="1:11" s="406" customFormat="1" ht="15.75" hidden="1">
      <c r="A1299" s="405">
        <v>34</v>
      </c>
      <c r="B1299" s="101" t="s">
        <v>327</v>
      </c>
      <c r="C1299" s="101" t="s">
        <v>647</v>
      </c>
      <c r="D1299" s="106"/>
    </row>
    <row r="1300" spans="1:11" s="406" customFormat="1" ht="25.5" hidden="1">
      <c r="B1300" s="101" t="s">
        <v>328</v>
      </c>
      <c r="C1300" s="407">
        <v>105034</v>
      </c>
      <c r="D1300" s="106"/>
      <c r="E1300" s="106"/>
      <c r="F1300" s="106"/>
      <c r="G1300" s="106"/>
      <c r="H1300" s="106"/>
      <c r="I1300" s="106"/>
      <c r="J1300" s="106"/>
      <c r="K1300" s="106"/>
    </row>
    <row r="1301" spans="1:11" s="406" customFormat="1" ht="15.75" hidden="1">
      <c r="B1301" s="101" t="s">
        <v>329</v>
      </c>
      <c r="C1301" s="408" t="s">
        <v>61</v>
      </c>
      <c r="D1301" s="106"/>
      <c r="E1301" s="106"/>
      <c r="F1301" s="106"/>
      <c r="G1301" s="106"/>
      <c r="H1301" s="98"/>
      <c r="I1301" s="98"/>
      <c r="J1301" s="98"/>
      <c r="K1301" s="98"/>
    </row>
    <row r="1302" spans="1:11" s="406" customFormat="1" ht="15" hidden="1" customHeight="1">
      <c r="B1302" s="101" t="s">
        <v>649</v>
      </c>
      <c r="C1302" s="101" t="s">
        <v>1052</v>
      </c>
      <c r="D1302" s="499" t="s">
        <v>1053</v>
      </c>
      <c r="E1302" s="500"/>
      <c r="F1302" s="500"/>
      <c r="G1302" s="500"/>
      <c r="H1302" s="500"/>
      <c r="I1302" s="500"/>
      <c r="J1302" s="500"/>
      <c r="K1302" s="500"/>
    </row>
    <row r="1303" spans="1:11" s="406" customFormat="1" ht="15" hidden="1" customHeight="1">
      <c r="B1303" s="101" t="s">
        <v>651</v>
      </c>
      <c r="C1303" s="101" t="s">
        <v>43</v>
      </c>
      <c r="D1303" s="501" t="s">
        <v>1054</v>
      </c>
      <c r="E1303" s="501" t="s">
        <v>1055</v>
      </c>
      <c r="F1303" s="504" t="s">
        <v>1056</v>
      </c>
      <c r="G1303" s="504" t="s">
        <v>1057</v>
      </c>
      <c r="H1303" s="504" t="s">
        <v>1058</v>
      </c>
      <c r="I1303" s="504" t="s">
        <v>1059</v>
      </c>
      <c r="J1303" s="501" t="s">
        <v>1060</v>
      </c>
      <c r="K1303" s="501" t="s">
        <v>1061</v>
      </c>
    </row>
    <row r="1304" spans="1:11" s="406" customFormat="1" ht="25.5" hidden="1">
      <c r="B1304" s="112" t="s">
        <v>656</v>
      </c>
      <c r="C1304" s="101" t="s">
        <v>362</v>
      </c>
      <c r="D1304" s="502"/>
      <c r="E1304" s="502"/>
      <c r="F1304" s="505"/>
      <c r="G1304" s="505"/>
      <c r="H1304" s="505"/>
      <c r="I1304" s="505"/>
      <c r="J1304" s="502"/>
      <c r="K1304" s="502"/>
    </row>
    <row r="1305" spans="1:11" s="406" customFormat="1" ht="51" hidden="1">
      <c r="B1305" s="112" t="s">
        <v>658</v>
      </c>
      <c r="C1305" s="101" t="s">
        <v>1062</v>
      </c>
      <c r="D1305" s="502"/>
      <c r="E1305" s="502"/>
      <c r="F1305" s="505"/>
      <c r="G1305" s="505"/>
      <c r="H1305" s="505"/>
      <c r="I1305" s="505"/>
      <c r="J1305" s="502"/>
      <c r="K1305" s="502"/>
    </row>
    <row r="1306" spans="1:11" s="406" customFormat="1" ht="15.75" hidden="1">
      <c r="B1306" s="112" t="s">
        <v>660</v>
      </c>
      <c r="C1306" s="101" t="s">
        <v>349</v>
      </c>
      <c r="D1306" s="502"/>
      <c r="E1306" s="502"/>
      <c r="F1306" s="505"/>
      <c r="G1306" s="505"/>
      <c r="H1306" s="505"/>
      <c r="I1306" s="505"/>
      <c r="J1306" s="502"/>
      <c r="K1306" s="502"/>
    </row>
    <row r="1307" spans="1:11" s="406" customFormat="1" ht="25.5" hidden="1">
      <c r="B1307" s="214" t="s">
        <v>662</v>
      </c>
      <c r="C1307" s="214" t="s">
        <v>1063</v>
      </c>
      <c r="D1307" s="502"/>
      <c r="E1307" s="502"/>
      <c r="F1307" s="505"/>
      <c r="G1307" s="505"/>
      <c r="H1307" s="505"/>
      <c r="I1307" s="505"/>
      <c r="J1307" s="502"/>
      <c r="K1307" s="502"/>
    </row>
    <row r="1308" spans="1:11" s="406" customFormat="1" ht="15.75" hidden="1">
      <c r="B1308" s="500" t="s">
        <v>664</v>
      </c>
      <c r="C1308" s="507"/>
      <c r="D1308" s="503"/>
      <c r="E1308" s="503"/>
      <c r="F1308" s="506"/>
      <c r="G1308" s="506"/>
      <c r="H1308" s="506"/>
      <c r="I1308" s="506"/>
      <c r="J1308" s="503"/>
      <c r="K1308" s="503"/>
    </row>
    <row r="1309" spans="1:11" s="406" customFormat="1" ht="15" hidden="1" customHeight="1">
      <c r="B1309" s="114" t="s">
        <v>688</v>
      </c>
      <c r="C1309" s="399" t="s">
        <v>1064</v>
      </c>
      <c r="D1309" s="7">
        <v>126</v>
      </c>
      <c r="E1309" s="148">
        <v>148</v>
      </c>
      <c r="F1309" s="409">
        <v>148</v>
      </c>
      <c r="G1309" s="409">
        <v>148</v>
      </c>
      <c r="H1309" s="409">
        <v>148</v>
      </c>
      <c r="I1309" s="409">
        <v>148</v>
      </c>
      <c r="J1309" s="409">
        <v>148</v>
      </c>
      <c r="K1309" s="409">
        <v>148</v>
      </c>
    </row>
    <row r="1310" spans="1:11" s="406" customFormat="1" ht="25.5" hidden="1">
      <c r="B1310" s="114" t="s">
        <v>1065</v>
      </c>
      <c r="C1310" s="399" t="s">
        <v>666</v>
      </c>
      <c r="D1310" s="410">
        <v>9073.0300000000007</v>
      </c>
      <c r="E1310" s="410">
        <v>10224</v>
      </c>
      <c r="F1310" s="410">
        <v>1776</v>
      </c>
      <c r="G1310" s="410">
        <v>4440</v>
      </c>
      <c r="H1310" s="410">
        <v>7104</v>
      </c>
      <c r="I1310" s="410">
        <v>10656</v>
      </c>
      <c r="J1310" s="410">
        <v>10656</v>
      </c>
      <c r="K1310" s="410">
        <v>10656</v>
      </c>
    </row>
    <row r="1311" spans="1:11" s="406" customFormat="1" ht="15.75" hidden="1"/>
    <row r="1312" spans="1:11" s="406" customFormat="1" ht="15.75" hidden="1">
      <c r="A1312" s="405">
        <v>35</v>
      </c>
      <c r="B1312" s="101" t="s">
        <v>327</v>
      </c>
      <c r="C1312" s="101" t="s">
        <v>647</v>
      </c>
      <c r="D1312" s="106"/>
    </row>
    <row r="1313" spans="1:11" s="406" customFormat="1" ht="25.5" hidden="1">
      <c r="B1313" s="101" t="s">
        <v>328</v>
      </c>
      <c r="C1313" s="407">
        <v>105035</v>
      </c>
      <c r="D1313" s="106"/>
      <c r="E1313" s="106"/>
      <c r="F1313" s="106"/>
      <c r="G1313" s="106"/>
      <c r="H1313" s="106"/>
      <c r="I1313" s="106"/>
      <c r="J1313" s="106"/>
      <c r="K1313" s="106"/>
    </row>
    <row r="1314" spans="1:11" s="406" customFormat="1" ht="15.75" hidden="1">
      <c r="B1314" s="101" t="s">
        <v>329</v>
      </c>
      <c r="C1314" s="408" t="s">
        <v>62</v>
      </c>
      <c r="D1314" s="106"/>
      <c r="E1314" s="106"/>
      <c r="F1314" s="106"/>
      <c r="G1314" s="106"/>
      <c r="H1314" s="98"/>
      <c r="I1314" s="98"/>
      <c r="J1314" s="98"/>
      <c r="K1314" s="98"/>
    </row>
    <row r="1315" spans="1:11" s="406" customFormat="1" ht="15" hidden="1" customHeight="1">
      <c r="B1315" s="101" t="s">
        <v>649</v>
      </c>
      <c r="C1315" s="101" t="s">
        <v>1052</v>
      </c>
      <c r="D1315" s="499" t="s">
        <v>1053</v>
      </c>
      <c r="E1315" s="500"/>
      <c r="F1315" s="500"/>
      <c r="G1315" s="500"/>
      <c r="H1315" s="500"/>
      <c r="I1315" s="500"/>
      <c r="J1315" s="500"/>
      <c r="K1315" s="500"/>
    </row>
    <row r="1316" spans="1:11" s="406" customFormat="1" ht="15" hidden="1" customHeight="1">
      <c r="B1316" s="101" t="s">
        <v>651</v>
      </c>
      <c r="C1316" s="101" t="s">
        <v>43</v>
      </c>
      <c r="D1316" s="501" t="s">
        <v>1054</v>
      </c>
      <c r="E1316" s="501" t="s">
        <v>1055</v>
      </c>
      <c r="F1316" s="504" t="s">
        <v>1056</v>
      </c>
      <c r="G1316" s="504" t="s">
        <v>1057</v>
      </c>
      <c r="H1316" s="504" t="s">
        <v>1058</v>
      </c>
      <c r="I1316" s="504" t="s">
        <v>1059</v>
      </c>
      <c r="J1316" s="501" t="s">
        <v>1060</v>
      </c>
      <c r="K1316" s="501" t="s">
        <v>1061</v>
      </c>
    </row>
    <row r="1317" spans="1:11" s="406" customFormat="1" ht="25.5" hidden="1">
      <c r="B1317" s="112" t="s">
        <v>656</v>
      </c>
      <c r="C1317" s="101" t="s">
        <v>362</v>
      </c>
      <c r="D1317" s="502"/>
      <c r="E1317" s="502"/>
      <c r="F1317" s="505"/>
      <c r="G1317" s="505"/>
      <c r="H1317" s="505"/>
      <c r="I1317" s="505"/>
      <c r="J1317" s="502"/>
      <c r="K1317" s="502"/>
    </row>
    <row r="1318" spans="1:11" s="406" customFormat="1" ht="51" hidden="1">
      <c r="B1318" s="112" t="s">
        <v>658</v>
      </c>
      <c r="C1318" s="101" t="s">
        <v>1062</v>
      </c>
      <c r="D1318" s="502"/>
      <c r="E1318" s="502"/>
      <c r="F1318" s="505"/>
      <c r="G1318" s="505"/>
      <c r="H1318" s="505"/>
      <c r="I1318" s="505"/>
      <c r="J1318" s="502"/>
      <c r="K1318" s="502"/>
    </row>
    <row r="1319" spans="1:11" s="406" customFormat="1" ht="15.75" hidden="1">
      <c r="B1319" s="112" t="s">
        <v>660</v>
      </c>
      <c r="C1319" s="101" t="s">
        <v>349</v>
      </c>
      <c r="D1319" s="502"/>
      <c r="E1319" s="502"/>
      <c r="F1319" s="505"/>
      <c r="G1319" s="505"/>
      <c r="H1319" s="505"/>
      <c r="I1319" s="505"/>
      <c r="J1319" s="502"/>
      <c r="K1319" s="502"/>
    </row>
    <row r="1320" spans="1:11" s="406" customFormat="1" ht="25.5" hidden="1">
      <c r="B1320" s="214" t="s">
        <v>662</v>
      </c>
      <c r="C1320" s="214" t="s">
        <v>1063</v>
      </c>
      <c r="D1320" s="502"/>
      <c r="E1320" s="502"/>
      <c r="F1320" s="505"/>
      <c r="G1320" s="505"/>
      <c r="H1320" s="505"/>
      <c r="I1320" s="505"/>
      <c r="J1320" s="502"/>
      <c r="K1320" s="502"/>
    </row>
    <row r="1321" spans="1:11" s="406" customFormat="1" ht="15.75" hidden="1">
      <c r="B1321" s="500" t="s">
        <v>664</v>
      </c>
      <c r="C1321" s="507"/>
      <c r="D1321" s="503"/>
      <c r="E1321" s="503"/>
      <c r="F1321" s="506"/>
      <c r="G1321" s="506"/>
      <c r="H1321" s="506"/>
      <c r="I1321" s="506"/>
      <c r="J1321" s="503"/>
      <c r="K1321" s="503"/>
    </row>
    <row r="1322" spans="1:11" s="406" customFormat="1" ht="15" hidden="1" customHeight="1">
      <c r="B1322" s="114" t="s">
        <v>688</v>
      </c>
      <c r="C1322" s="399" t="s">
        <v>1064</v>
      </c>
      <c r="D1322" s="7">
        <v>70</v>
      </c>
      <c r="E1322" s="148">
        <v>95</v>
      </c>
      <c r="F1322" s="409">
        <v>95</v>
      </c>
      <c r="G1322" s="409">
        <v>95</v>
      </c>
      <c r="H1322" s="409">
        <v>95</v>
      </c>
      <c r="I1322" s="409">
        <v>95</v>
      </c>
      <c r="J1322" s="409">
        <v>95</v>
      </c>
      <c r="K1322" s="409">
        <v>95</v>
      </c>
    </row>
    <row r="1323" spans="1:11" s="406" customFormat="1" ht="25.5" hidden="1">
      <c r="B1323" s="114" t="s">
        <v>1065</v>
      </c>
      <c r="C1323" s="399" t="s">
        <v>666</v>
      </c>
      <c r="D1323" s="410">
        <v>5029.2</v>
      </c>
      <c r="E1323" s="410">
        <v>6282</v>
      </c>
      <c r="F1323" s="410">
        <v>1140</v>
      </c>
      <c r="G1323" s="410">
        <v>2850</v>
      </c>
      <c r="H1323" s="410">
        <v>4560</v>
      </c>
      <c r="I1323" s="410">
        <v>6840</v>
      </c>
      <c r="J1323" s="410">
        <v>6840</v>
      </c>
      <c r="K1323" s="410">
        <v>6840</v>
      </c>
    </row>
    <row r="1324" spans="1:11" s="406" customFormat="1" ht="15.75" hidden="1"/>
    <row r="1325" spans="1:11" s="406" customFormat="1" ht="15.75" hidden="1">
      <c r="A1325" s="405">
        <v>36</v>
      </c>
      <c r="B1325" s="101" t="s">
        <v>327</v>
      </c>
      <c r="C1325" s="101" t="s">
        <v>647</v>
      </c>
      <c r="D1325" s="106"/>
    </row>
    <row r="1326" spans="1:11" s="406" customFormat="1" ht="25.5" hidden="1">
      <c r="B1326" s="101" t="s">
        <v>328</v>
      </c>
      <c r="C1326" s="407">
        <v>105036</v>
      </c>
      <c r="D1326" s="106"/>
      <c r="E1326" s="106"/>
      <c r="F1326" s="106"/>
      <c r="G1326" s="106"/>
      <c r="H1326" s="106"/>
      <c r="I1326" s="106"/>
      <c r="J1326" s="106"/>
      <c r="K1326" s="106"/>
    </row>
    <row r="1327" spans="1:11" s="406" customFormat="1" ht="15.75" hidden="1">
      <c r="B1327" s="101" t="s">
        <v>329</v>
      </c>
      <c r="C1327" s="408" t="s">
        <v>63</v>
      </c>
      <c r="D1327" s="106"/>
      <c r="E1327" s="106"/>
      <c r="F1327" s="106"/>
      <c r="G1327" s="106"/>
      <c r="H1327" s="98"/>
      <c r="I1327" s="98"/>
      <c r="J1327" s="98"/>
      <c r="K1327" s="98"/>
    </row>
    <row r="1328" spans="1:11" s="406" customFormat="1" ht="15" hidden="1" customHeight="1">
      <c r="B1328" s="101" t="s">
        <v>649</v>
      </c>
      <c r="C1328" s="101" t="s">
        <v>1052</v>
      </c>
      <c r="D1328" s="499" t="s">
        <v>1053</v>
      </c>
      <c r="E1328" s="500"/>
      <c r="F1328" s="500"/>
      <c r="G1328" s="500"/>
      <c r="H1328" s="500"/>
      <c r="I1328" s="500"/>
      <c r="J1328" s="500"/>
      <c r="K1328" s="500"/>
    </row>
    <row r="1329" spans="1:11" s="406" customFormat="1" ht="15" hidden="1" customHeight="1">
      <c r="B1329" s="101" t="s">
        <v>651</v>
      </c>
      <c r="C1329" s="101" t="s">
        <v>43</v>
      </c>
      <c r="D1329" s="501" t="s">
        <v>1054</v>
      </c>
      <c r="E1329" s="501" t="s">
        <v>1055</v>
      </c>
      <c r="F1329" s="504" t="s">
        <v>1056</v>
      </c>
      <c r="G1329" s="504" t="s">
        <v>1057</v>
      </c>
      <c r="H1329" s="504" t="s">
        <v>1058</v>
      </c>
      <c r="I1329" s="504" t="s">
        <v>1059</v>
      </c>
      <c r="J1329" s="501" t="s">
        <v>1060</v>
      </c>
      <c r="K1329" s="501" t="s">
        <v>1061</v>
      </c>
    </row>
    <row r="1330" spans="1:11" s="406" customFormat="1" ht="25.5" hidden="1">
      <c r="B1330" s="112" t="s">
        <v>656</v>
      </c>
      <c r="C1330" s="101" t="s">
        <v>362</v>
      </c>
      <c r="D1330" s="502"/>
      <c r="E1330" s="502"/>
      <c r="F1330" s="505"/>
      <c r="G1330" s="505"/>
      <c r="H1330" s="505"/>
      <c r="I1330" s="505"/>
      <c r="J1330" s="502"/>
      <c r="K1330" s="502"/>
    </row>
    <row r="1331" spans="1:11" s="406" customFormat="1" ht="51" hidden="1">
      <c r="B1331" s="112" t="s">
        <v>658</v>
      </c>
      <c r="C1331" s="101" t="s">
        <v>1062</v>
      </c>
      <c r="D1331" s="502"/>
      <c r="E1331" s="502"/>
      <c r="F1331" s="505"/>
      <c r="G1331" s="505"/>
      <c r="H1331" s="505"/>
      <c r="I1331" s="505"/>
      <c r="J1331" s="502"/>
      <c r="K1331" s="502"/>
    </row>
    <row r="1332" spans="1:11" s="406" customFormat="1" ht="15.75" hidden="1">
      <c r="B1332" s="112" t="s">
        <v>660</v>
      </c>
      <c r="C1332" s="101" t="s">
        <v>349</v>
      </c>
      <c r="D1332" s="502"/>
      <c r="E1332" s="502"/>
      <c r="F1332" s="505"/>
      <c r="G1332" s="505"/>
      <c r="H1332" s="505"/>
      <c r="I1332" s="505"/>
      <c r="J1332" s="502"/>
      <c r="K1332" s="502"/>
    </row>
    <row r="1333" spans="1:11" s="406" customFormat="1" ht="25.5" hidden="1">
      <c r="B1333" s="214" t="s">
        <v>662</v>
      </c>
      <c r="C1333" s="214" t="s">
        <v>1063</v>
      </c>
      <c r="D1333" s="502"/>
      <c r="E1333" s="502"/>
      <c r="F1333" s="505"/>
      <c r="G1333" s="505"/>
      <c r="H1333" s="505"/>
      <c r="I1333" s="505"/>
      <c r="J1333" s="502"/>
      <c r="K1333" s="502"/>
    </row>
    <row r="1334" spans="1:11" s="406" customFormat="1" ht="15.75" hidden="1">
      <c r="B1334" s="500" t="s">
        <v>664</v>
      </c>
      <c r="C1334" s="507"/>
      <c r="D1334" s="503"/>
      <c r="E1334" s="503"/>
      <c r="F1334" s="506"/>
      <c r="G1334" s="506"/>
      <c r="H1334" s="506"/>
      <c r="I1334" s="506"/>
      <c r="J1334" s="503"/>
      <c r="K1334" s="503"/>
    </row>
    <row r="1335" spans="1:11" s="406" customFormat="1" ht="15" hidden="1" customHeight="1">
      <c r="B1335" s="114" t="s">
        <v>688</v>
      </c>
      <c r="C1335" s="399" t="s">
        <v>1064</v>
      </c>
      <c r="D1335" s="7">
        <v>20</v>
      </c>
      <c r="E1335" s="148">
        <v>39</v>
      </c>
      <c r="F1335" s="409">
        <v>39</v>
      </c>
      <c r="G1335" s="409">
        <v>39</v>
      </c>
      <c r="H1335" s="409">
        <v>39</v>
      </c>
      <c r="I1335" s="409">
        <v>39</v>
      </c>
      <c r="J1335" s="409">
        <v>39</v>
      </c>
      <c r="K1335" s="409">
        <v>39</v>
      </c>
    </row>
    <row r="1336" spans="1:11" s="406" customFormat="1" ht="25.5" hidden="1">
      <c r="B1336" s="114" t="s">
        <v>1065</v>
      </c>
      <c r="C1336" s="399" t="s">
        <v>666</v>
      </c>
      <c r="D1336" s="410">
        <v>1446</v>
      </c>
      <c r="E1336" s="410">
        <v>2196</v>
      </c>
      <c r="F1336" s="410">
        <v>468</v>
      </c>
      <c r="G1336" s="410">
        <v>1170</v>
      </c>
      <c r="H1336" s="410">
        <v>1872</v>
      </c>
      <c r="I1336" s="410">
        <v>2808</v>
      </c>
      <c r="J1336" s="410">
        <v>2808</v>
      </c>
      <c r="K1336" s="410">
        <v>2808</v>
      </c>
    </row>
    <row r="1337" spans="1:11" s="406" customFormat="1" ht="15.75" hidden="1"/>
    <row r="1338" spans="1:11" s="406" customFormat="1" ht="15.75" hidden="1">
      <c r="A1338" s="405">
        <v>37</v>
      </c>
      <c r="B1338" s="101" t="s">
        <v>327</v>
      </c>
      <c r="C1338" s="101" t="s">
        <v>647</v>
      </c>
      <c r="D1338" s="106"/>
    </row>
    <row r="1339" spans="1:11" s="406" customFormat="1" ht="25.5" hidden="1">
      <c r="B1339" s="101" t="s">
        <v>328</v>
      </c>
      <c r="C1339" s="407">
        <v>105044</v>
      </c>
      <c r="D1339" s="106"/>
      <c r="E1339" s="106"/>
      <c r="F1339" s="106"/>
      <c r="G1339" s="106"/>
      <c r="H1339" s="106"/>
      <c r="I1339" s="106"/>
      <c r="J1339" s="106"/>
      <c r="K1339" s="106"/>
    </row>
    <row r="1340" spans="1:11" s="406" customFormat="1" ht="15.75" hidden="1">
      <c r="B1340" s="101" t="s">
        <v>329</v>
      </c>
      <c r="C1340" s="408" t="s">
        <v>64</v>
      </c>
      <c r="D1340" s="106"/>
      <c r="E1340" s="106"/>
      <c r="F1340" s="106"/>
      <c r="G1340" s="106"/>
      <c r="H1340" s="98"/>
      <c r="I1340" s="98"/>
      <c r="J1340" s="98"/>
      <c r="K1340" s="98"/>
    </row>
    <row r="1341" spans="1:11" s="406" customFormat="1" ht="15" hidden="1" customHeight="1">
      <c r="B1341" s="101" t="s">
        <v>649</v>
      </c>
      <c r="C1341" s="101" t="s">
        <v>1052</v>
      </c>
      <c r="D1341" s="499" t="s">
        <v>1053</v>
      </c>
      <c r="E1341" s="500"/>
      <c r="F1341" s="500"/>
      <c r="G1341" s="500"/>
      <c r="H1341" s="500"/>
      <c r="I1341" s="500"/>
      <c r="J1341" s="500"/>
      <c r="K1341" s="500"/>
    </row>
    <row r="1342" spans="1:11" s="406" customFormat="1" ht="15" hidden="1" customHeight="1">
      <c r="B1342" s="101" t="s">
        <v>651</v>
      </c>
      <c r="C1342" s="101" t="s">
        <v>43</v>
      </c>
      <c r="D1342" s="501" t="s">
        <v>1054</v>
      </c>
      <c r="E1342" s="501" t="s">
        <v>1055</v>
      </c>
      <c r="F1342" s="504" t="s">
        <v>1056</v>
      </c>
      <c r="G1342" s="504" t="s">
        <v>1057</v>
      </c>
      <c r="H1342" s="504" t="s">
        <v>1058</v>
      </c>
      <c r="I1342" s="504" t="s">
        <v>1059</v>
      </c>
      <c r="J1342" s="501" t="s">
        <v>1060</v>
      </c>
      <c r="K1342" s="501" t="s">
        <v>1061</v>
      </c>
    </row>
    <row r="1343" spans="1:11" s="406" customFormat="1" ht="25.5" hidden="1">
      <c r="B1343" s="112" t="s">
        <v>656</v>
      </c>
      <c r="C1343" s="101" t="s">
        <v>362</v>
      </c>
      <c r="D1343" s="502"/>
      <c r="E1343" s="502"/>
      <c r="F1343" s="505"/>
      <c r="G1343" s="505"/>
      <c r="H1343" s="505"/>
      <c r="I1343" s="505"/>
      <c r="J1343" s="502"/>
      <c r="K1343" s="502"/>
    </row>
    <row r="1344" spans="1:11" s="406" customFormat="1" ht="51" hidden="1">
      <c r="B1344" s="112" t="s">
        <v>658</v>
      </c>
      <c r="C1344" s="101" t="s">
        <v>1062</v>
      </c>
      <c r="D1344" s="502"/>
      <c r="E1344" s="502"/>
      <c r="F1344" s="505"/>
      <c r="G1344" s="505"/>
      <c r="H1344" s="505"/>
      <c r="I1344" s="505"/>
      <c r="J1344" s="502"/>
      <c r="K1344" s="502"/>
    </row>
    <row r="1345" spans="1:11" s="406" customFormat="1" ht="15.75" hidden="1">
      <c r="B1345" s="112" t="s">
        <v>660</v>
      </c>
      <c r="C1345" s="101" t="s">
        <v>349</v>
      </c>
      <c r="D1345" s="502"/>
      <c r="E1345" s="502"/>
      <c r="F1345" s="505"/>
      <c r="G1345" s="505"/>
      <c r="H1345" s="505"/>
      <c r="I1345" s="505"/>
      <c r="J1345" s="502"/>
      <c r="K1345" s="502"/>
    </row>
    <row r="1346" spans="1:11" s="406" customFormat="1" ht="25.5" hidden="1">
      <c r="B1346" s="214" t="s">
        <v>662</v>
      </c>
      <c r="C1346" s="214" t="s">
        <v>1063</v>
      </c>
      <c r="D1346" s="502"/>
      <c r="E1346" s="502"/>
      <c r="F1346" s="505"/>
      <c r="G1346" s="505"/>
      <c r="H1346" s="505"/>
      <c r="I1346" s="505"/>
      <c r="J1346" s="502"/>
      <c r="K1346" s="502"/>
    </row>
    <row r="1347" spans="1:11" s="406" customFormat="1" ht="15.75" hidden="1">
      <c r="B1347" s="500" t="s">
        <v>664</v>
      </c>
      <c r="C1347" s="507"/>
      <c r="D1347" s="503"/>
      <c r="E1347" s="503"/>
      <c r="F1347" s="506"/>
      <c r="G1347" s="506"/>
      <c r="H1347" s="506"/>
      <c r="I1347" s="506"/>
      <c r="J1347" s="503"/>
      <c r="K1347" s="503"/>
    </row>
    <row r="1348" spans="1:11" s="406" customFormat="1" ht="15.75" hidden="1" customHeight="1">
      <c r="B1348" s="114" t="s">
        <v>688</v>
      </c>
      <c r="C1348" s="399" t="s">
        <v>1064</v>
      </c>
      <c r="D1348" s="7">
        <v>868</v>
      </c>
      <c r="E1348" s="148">
        <v>1000</v>
      </c>
      <c r="F1348" s="409">
        <v>915</v>
      </c>
      <c r="G1348" s="409">
        <v>925</v>
      </c>
      <c r="H1348" s="409">
        <v>975</v>
      </c>
      <c r="I1348" s="409">
        <v>1000</v>
      </c>
      <c r="J1348" s="409">
        <v>1000</v>
      </c>
      <c r="K1348" s="409">
        <v>1000</v>
      </c>
    </row>
    <row r="1349" spans="1:11" s="406" customFormat="1" ht="25.5" hidden="1">
      <c r="B1349" s="114" t="s">
        <v>1065</v>
      </c>
      <c r="C1349" s="399" t="s">
        <v>666</v>
      </c>
      <c r="D1349" s="410">
        <v>62490</v>
      </c>
      <c r="E1349" s="410">
        <v>68940</v>
      </c>
      <c r="F1349" s="410">
        <v>10980</v>
      </c>
      <c r="G1349" s="410">
        <v>27630</v>
      </c>
      <c r="H1349" s="410">
        <v>45180</v>
      </c>
      <c r="I1349" s="410">
        <v>69180</v>
      </c>
      <c r="J1349" s="410">
        <v>72000</v>
      </c>
      <c r="K1349" s="410">
        <v>72000</v>
      </c>
    </row>
    <row r="1350" spans="1:11" s="406" customFormat="1" ht="15.75" hidden="1">
      <c r="D1350" s="106"/>
    </row>
    <row r="1351" spans="1:11" s="406" customFormat="1" ht="15.75" hidden="1">
      <c r="A1351" s="405">
        <v>38</v>
      </c>
      <c r="B1351" s="101" t="s">
        <v>327</v>
      </c>
      <c r="C1351" s="101" t="s">
        <v>647</v>
      </c>
      <c r="D1351" s="106"/>
    </row>
    <row r="1352" spans="1:11" s="406" customFormat="1" ht="25.5" hidden="1">
      <c r="B1352" s="101" t="s">
        <v>328</v>
      </c>
      <c r="C1352" s="407">
        <v>105045</v>
      </c>
      <c r="D1352" s="106"/>
      <c r="E1352" s="106"/>
      <c r="F1352" s="106"/>
      <c r="G1352" s="106"/>
      <c r="H1352" s="106"/>
      <c r="I1352" s="106"/>
      <c r="J1352" s="106"/>
      <c r="K1352" s="106"/>
    </row>
    <row r="1353" spans="1:11" s="406" customFormat="1" ht="15.75" hidden="1">
      <c r="B1353" s="101" t="s">
        <v>329</v>
      </c>
      <c r="C1353" s="408" t="s">
        <v>65</v>
      </c>
      <c r="D1353" s="106"/>
      <c r="E1353" s="106"/>
      <c r="F1353" s="106"/>
      <c r="G1353" s="106"/>
      <c r="H1353" s="98"/>
      <c r="I1353" s="98"/>
      <c r="J1353" s="98"/>
      <c r="K1353" s="98"/>
    </row>
    <row r="1354" spans="1:11" s="406" customFormat="1" ht="15" hidden="1" customHeight="1">
      <c r="B1354" s="101" t="s">
        <v>649</v>
      </c>
      <c r="C1354" s="101" t="s">
        <v>1052</v>
      </c>
      <c r="D1354" s="499" t="s">
        <v>1053</v>
      </c>
      <c r="E1354" s="500"/>
      <c r="F1354" s="500"/>
      <c r="G1354" s="500"/>
      <c r="H1354" s="500"/>
      <c r="I1354" s="500"/>
      <c r="J1354" s="500"/>
      <c r="K1354" s="500"/>
    </row>
    <row r="1355" spans="1:11" s="406" customFormat="1" ht="15" hidden="1" customHeight="1">
      <c r="B1355" s="101" t="s">
        <v>651</v>
      </c>
      <c r="C1355" s="101" t="s">
        <v>43</v>
      </c>
      <c r="D1355" s="501" t="s">
        <v>1054</v>
      </c>
      <c r="E1355" s="501" t="s">
        <v>1055</v>
      </c>
      <c r="F1355" s="504" t="s">
        <v>1056</v>
      </c>
      <c r="G1355" s="504" t="s">
        <v>1057</v>
      </c>
      <c r="H1355" s="504" t="s">
        <v>1058</v>
      </c>
      <c r="I1355" s="504" t="s">
        <v>1059</v>
      </c>
      <c r="J1355" s="501" t="s">
        <v>1060</v>
      </c>
      <c r="K1355" s="501" t="s">
        <v>1061</v>
      </c>
    </row>
    <row r="1356" spans="1:11" s="406" customFormat="1" ht="25.5" hidden="1">
      <c r="B1356" s="112" t="s">
        <v>656</v>
      </c>
      <c r="C1356" s="101" t="s">
        <v>362</v>
      </c>
      <c r="D1356" s="502"/>
      <c r="E1356" s="502"/>
      <c r="F1356" s="505"/>
      <c r="G1356" s="505"/>
      <c r="H1356" s="505"/>
      <c r="I1356" s="505"/>
      <c r="J1356" s="502"/>
      <c r="K1356" s="502"/>
    </row>
    <row r="1357" spans="1:11" s="406" customFormat="1" ht="51" hidden="1">
      <c r="B1357" s="112" t="s">
        <v>658</v>
      </c>
      <c r="C1357" s="101" t="s">
        <v>1062</v>
      </c>
      <c r="D1357" s="502"/>
      <c r="E1357" s="502"/>
      <c r="F1357" s="505"/>
      <c r="G1357" s="505"/>
      <c r="H1357" s="505"/>
      <c r="I1357" s="505"/>
      <c r="J1357" s="502"/>
      <c r="K1357" s="502"/>
    </row>
    <row r="1358" spans="1:11" s="406" customFormat="1" ht="15.75" hidden="1">
      <c r="B1358" s="112" t="s">
        <v>660</v>
      </c>
      <c r="C1358" s="101" t="s">
        <v>349</v>
      </c>
      <c r="D1358" s="502"/>
      <c r="E1358" s="502"/>
      <c r="F1358" s="505"/>
      <c r="G1358" s="505"/>
      <c r="H1358" s="505"/>
      <c r="I1358" s="505"/>
      <c r="J1358" s="502"/>
      <c r="K1358" s="502"/>
    </row>
    <row r="1359" spans="1:11" s="406" customFormat="1" ht="25.5" hidden="1">
      <c r="B1359" s="214" t="s">
        <v>662</v>
      </c>
      <c r="C1359" s="214" t="s">
        <v>1063</v>
      </c>
      <c r="D1359" s="502"/>
      <c r="E1359" s="502"/>
      <c r="F1359" s="505"/>
      <c r="G1359" s="505"/>
      <c r="H1359" s="505"/>
      <c r="I1359" s="505"/>
      <c r="J1359" s="502"/>
      <c r="K1359" s="502"/>
    </row>
    <row r="1360" spans="1:11" s="406" customFormat="1" ht="15.75" hidden="1">
      <c r="B1360" s="500" t="s">
        <v>664</v>
      </c>
      <c r="C1360" s="507"/>
      <c r="D1360" s="503"/>
      <c r="E1360" s="503"/>
      <c r="F1360" s="506"/>
      <c r="G1360" s="506"/>
      <c r="H1360" s="506"/>
      <c r="I1360" s="506"/>
      <c r="J1360" s="503"/>
      <c r="K1360" s="503"/>
    </row>
    <row r="1361" spans="1:11" s="406" customFormat="1" ht="15.75" hidden="1" customHeight="1">
      <c r="B1361" s="114" t="s">
        <v>688</v>
      </c>
      <c r="C1361" s="399" t="s">
        <v>1064</v>
      </c>
      <c r="D1361" s="7">
        <v>113</v>
      </c>
      <c r="E1361" s="148">
        <v>131</v>
      </c>
      <c r="F1361" s="409">
        <v>136</v>
      </c>
      <c r="G1361" s="409">
        <v>136</v>
      </c>
      <c r="H1361" s="409">
        <v>137</v>
      </c>
      <c r="I1361" s="409">
        <v>137</v>
      </c>
      <c r="J1361" s="409">
        <v>137</v>
      </c>
      <c r="K1361" s="409">
        <v>137</v>
      </c>
    </row>
    <row r="1362" spans="1:11" s="406" customFormat="1" ht="25.5" hidden="1">
      <c r="B1362" s="114" t="s">
        <v>1065</v>
      </c>
      <c r="C1362" s="399" t="s">
        <v>666</v>
      </c>
      <c r="D1362" s="410">
        <v>8139</v>
      </c>
      <c r="E1362" s="410">
        <v>9150</v>
      </c>
      <c r="F1362" s="410">
        <v>1632</v>
      </c>
      <c r="G1362" s="410">
        <v>4080</v>
      </c>
      <c r="H1362" s="410">
        <v>6540</v>
      </c>
      <c r="I1362" s="410">
        <v>9828</v>
      </c>
      <c r="J1362" s="410">
        <v>9864</v>
      </c>
      <c r="K1362" s="410">
        <v>9864</v>
      </c>
    </row>
    <row r="1363" spans="1:11" s="406" customFormat="1" ht="15.75" hidden="1"/>
    <row r="1364" spans="1:11" s="406" customFormat="1" ht="15.75" hidden="1">
      <c r="A1364" s="405">
        <v>39</v>
      </c>
      <c r="B1364" s="101" t="s">
        <v>327</v>
      </c>
      <c r="C1364" s="101" t="s">
        <v>647</v>
      </c>
      <c r="D1364" s="106"/>
    </row>
    <row r="1365" spans="1:11" s="406" customFormat="1" ht="25.5" hidden="1">
      <c r="B1365" s="101" t="s">
        <v>328</v>
      </c>
      <c r="C1365" s="407">
        <v>105047</v>
      </c>
      <c r="D1365" s="106"/>
      <c r="E1365" s="106"/>
      <c r="F1365" s="106"/>
      <c r="G1365" s="106"/>
      <c r="H1365" s="106"/>
      <c r="I1365" s="106"/>
      <c r="J1365" s="106"/>
      <c r="K1365" s="106"/>
    </row>
    <row r="1366" spans="1:11" s="406" customFormat="1" ht="25.5" hidden="1">
      <c r="B1366" s="101" t="s">
        <v>329</v>
      </c>
      <c r="C1366" s="408" t="s">
        <v>66</v>
      </c>
      <c r="D1366" s="106"/>
      <c r="E1366" s="106"/>
      <c r="F1366" s="106"/>
      <c r="G1366" s="106"/>
      <c r="H1366" s="98"/>
      <c r="I1366" s="98"/>
      <c r="J1366" s="98"/>
      <c r="K1366" s="98"/>
    </row>
    <row r="1367" spans="1:11" s="406" customFormat="1" ht="15" hidden="1" customHeight="1">
      <c r="B1367" s="101" t="s">
        <v>649</v>
      </c>
      <c r="C1367" s="101" t="s">
        <v>1052</v>
      </c>
      <c r="D1367" s="499" t="s">
        <v>1053</v>
      </c>
      <c r="E1367" s="500"/>
      <c r="F1367" s="500"/>
      <c r="G1367" s="500"/>
      <c r="H1367" s="500"/>
      <c r="I1367" s="500"/>
      <c r="J1367" s="500"/>
      <c r="K1367" s="500"/>
    </row>
    <row r="1368" spans="1:11" s="406" customFormat="1" ht="15" hidden="1" customHeight="1">
      <c r="B1368" s="101" t="s">
        <v>651</v>
      </c>
      <c r="C1368" s="101" t="s">
        <v>43</v>
      </c>
      <c r="D1368" s="501" t="s">
        <v>1054</v>
      </c>
      <c r="E1368" s="501" t="s">
        <v>1055</v>
      </c>
      <c r="F1368" s="504" t="s">
        <v>1056</v>
      </c>
      <c r="G1368" s="504" t="s">
        <v>1057</v>
      </c>
      <c r="H1368" s="504" t="s">
        <v>1058</v>
      </c>
      <c r="I1368" s="504" t="s">
        <v>1059</v>
      </c>
      <c r="J1368" s="501" t="s">
        <v>1060</v>
      </c>
      <c r="K1368" s="501" t="s">
        <v>1061</v>
      </c>
    </row>
    <row r="1369" spans="1:11" s="406" customFormat="1" ht="25.5" hidden="1">
      <c r="B1369" s="112" t="s">
        <v>656</v>
      </c>
      <c r="C1369" s="101" t="s">
        <v>362</v>
      </c>
      <c r="D1369" s="502"/>
      <c r="E1369" s="502"/>
      <c r="F1369" s="505"/>
      <c r="G1369" s="505"/>
      <c r="H1369" s="505"/>
      <c r="I1369" s="505"/>
      <c r="J1369" s="502"/>
      <c r="K1369" s="502"/>
    </row>
    <row r="1370" spans="1:11" s="406" customFormat="1" ht="51" hidden="1">
      <c r="B1370" s="112" t="s">
        <v>658</v>
      </c>
      <c r="C1370" s="101" t="s">
        <v>1062</v>
      </c>
      <c r="D1370" s="502"/>
      <c r="E1370" s="502"/>
      <c r="F1370" s="505"/>
      <c r="G1370" s="505"/>
      <c r="H1370" s="505"/>
      <c r="I1370" s="505"/>
      <c r="J1370" s="502"/>
      <c r="K1370" s="502"/>
    </row>
    <row r="1371" spans="1:11" s="406" customFormat="1" ht="15.75" hidden="1">
      <c r="B1371" s="112" t="s">
        <v>660</v>
      </c>
      <c r="C1371" s="101" t="s">
        <v>349</v>
      </c>
      <c r="D1371" s="502"/>
      <c r="E1371" s="502"/>
      <c r="F1371" s="505"/>
      <c r="G1371" s="505"/>
      <c r="H1371" s="505"/>
      <c r="I1371" s="505"/>
      <c r="J1371" s="502"/>
      <c r="K1371" s="502"/>
    </row>
    <row r="1372" spans="1:11" s="406" customFormat="1" ht="25.5" hidden="1">
      <c r="B1372" s="214" t="s">
        <v>662</v>
      </c>
      <c r="C1372" s="214" t="s">
        <v>1063</v>
      </c>
      <c r="D1372" s="502"/>
      <c r="E1372" s="502"/>
      <c r="F1372" s="505"/>
      <c r="G1372" s="505"/>
      <c r="H1372" s="505"/>
      <c r="I1372" s="505"/>
      <c r="J1372" s="502"/>
      <c r="K1372" s="502"/>
    </row>
    <row r="1373" spans="1:11" s="406" customFormat="1" ht="15.75" hidden="1">
      <c r="B1373" s="500" t="s">
        <v>664</v>
      </c>
      <c r="C1373" s="507"/>
      <c r="D1373" s="503"/>
      <c r="E1373" s="503"/>
      <c r="F1373" s="506"/>
      <c r="G1373" s="506"/>
      <c r="H1373" s="506"/>
      <c r="I1373" s="506"/>
      <c r="J1373" s="503"/>
      <c r="K1373" s="503"/>
    </row>
    <row r="1374" spans="1:11" s="406" customFormat="1" ht="15" hidden="1" customHeight="1">
      <c r="B1374" s="114" t="s">
        <v>688</v>
      </c>
      <c r="C1374" s="399" t="s">
        <v>1064</v>
      </c>
      <c r="D1374" s="7">
        <v>1970</v>
      </c>
      <c r="E1374" s="148">
        <v>2178</v>
      </c>
      <c r="F1374" s="409">
        <v>2178</v>
      </c>
      <c r="G1374" s="409">
        <v>2178</v>
      </c>
      <c r="H1374" s="409">
        <v>2178</v>
      </c>
      <c r="I1374" s="409">
        <v>2178</v>
      </c>
      <c r="J1374" s="409">
        <v>2178</v>
      </c>
      <c r="K1374" s="409">
        <v>2178</v>
      </c>
    </row>
    <row r="1375" spans="1:11" s="406" customFormat="1" ht="25.5" hidden="1">
      <c r="B1375" s="114" t="s">
        <v>1065</v>
      </c>
      <c r="C1375" s="399" t="s">
        <v>666</v>
      </c>
      <c r="D1375" s="410">
        <v>141870</v>
      </c>
      <c r="E1375" s="410">
        <v>156384</v>
      </c>
      <c r="F1375" s="410">
        <v>26136</v>
      </c>
      <c r="G1375" s="410">
        <v>65340</v>
      </c>
      <c r="H1375" s="410">
        <v>104544</v>
      </c>
      <c r="I1375" s="410">
        <v>156816</v>
      </c>
      <c r="J1375" s="410">
        <v>156816</v>
      </c>
      <c r="K1375" s="410">
        <v>156816</v>
      </c>
    </row>
    <row r="1376" spans="1:11" s="406" customFormat="1" ht="15.75" hidden="1"/>
    <row r="1377" spans="1:11" s="406" customFormat="1" ht="12.75" hidden="1" customHeight="1">
      <c r="A1377" s="405">
        <v>40</v>
      </c>
      <c r="B1377" s="101" t="s">
        <v>327</v>
      </c>
      <c r="C1377" s="101" t="s">
        <v>647</v>
      </c>
      <c r="D1377" s="106"/>
    </row>
    <row r="1378" spans="1:11" s="406" customFormat="1" ht="25.5" hidden="1">
      <c r="B1378" s="101" t="s">
        <v>328</v>
      </c>
      <c r="C1378" s="407">
        <v>105048</v>
      </c>
      <c r="D1378" s="106"/>
      <c r="E1378" s="106"/>
      <c r="F1378" s="106"/>
      <c r="G1378" s="106"/>
      <c r="H1378" s="106"/>
      <c r="I1378" s="106"/>
      <c r="J1378" s="106"/>
      <c r="K1378" s="106"/>
    </row>
    <row r="1379" spans="1:11" s="406" customFormat="1" ht="25.5" hidden="1">
      <c r="B1379" s="101" t="s">
        <v>329</v>
      </c>
      <c r="C1379" s="408" t="s">
        <v>67</v>
      </c>
      <c r="D1379" s="106"/>
      <c r="E1379" s="106"/>
      <c r="F1379" s="106"/>
      <c r="G1379" s="106"/>
      <c r="H1379" s="98"/>
      <c r="I1379" s="98"/>
      <c r="J1379" s="98"/>
      <c r="K1379" s="98"/>
    </row>
    <row r="1380" spans="1:11" s="406" customFormat="1" ht="15" hidden="1" customHeight="1">
      <c r="B1380" s="101" t="s">
        <v>649</v>
      </c>
      <c r="C1380" s="101" t="s">
        <v>1052</v>
      </c>
      <c r="D1380" s="499" t="s">
        <v>1053</v>
      </c>
      <c r="E1380" s="500"/>
      <c r="F1380" s="500"/>
      <c r="G1380" s="500"/>
      <c r="H1380" s="500"/>
      <c r="I1380" s="500"/>
      <c r="J1380" s="500"/>
      <c r="K1380" s="500"/>
    </row>
    <row r="1381" spans="1:11" s="406" customFormat="1" ht="15" hidden="1" customHeight="1">
      <c r="B1381" s="101" t="s">
        <v>651</v>
      </c>
      <c r="C1381" s="101" t="s">
        <v>43</v>
      </c>
      <c r="D1381" s="501" t="s">
        <v>1054</v>
      </c>
      <c r="E1381" s="501" t="s">
        <v>1055</v>
      </c>
      <c r="F1381" s="504" t="s">
        <v>1056</v>
      </c>
      <c r="G1381" s="504" t="s">
        <v>1057</v>
      </c>
      <c r="H1381" s="504" t="s">
        <v>1058</v>
      </c>
      <c r="I1381" s="504" t="s">
        <v>1059</v>
      </c>
      <c r="J1381" s="501" t="s">
        <v>1060</v>
      </c>
      <c r="K1381" s="501" t="s">
        <v>1061</v>
      </c>
    </row>
    <row r="1382" spans="1:11" s="406" customFormat="1" ht="25.5" hidden="1">
      <c r="B1382" s="112" t="s">
        <v>656</v>
      </c>
      <c r="C1382" s="101" t="s">
        <v>362</v>
      </c>
      <c r="D1382" s="502"/>
      <c r="E1382" s="502"/>
      <c r="F1382" s="505"/>
      <c r="G1382" s="505"/>
      <c r="H1382" s="505"/>
      <c r="I1382" s="505"/>
      <c r="J1382" s="502"/>
      <c r="K1382" s="502"/>
    </row>
    <row r="1383" spans="1:11" s="406" customFormat="1" ht="51" hidden="1">
      <c r="B1383" s="112" t="s">
        <v>658</v>
      </c>
      <c r="C1383" s="101" t="s">
        <v>1062</v>
      </c>
      <c r="D1383" s="502"/>
      <c r="E1383" s="502"/>
      <c r="F1383" s="505"/>
      <c r="G1383" s="505"/>
      <c r="H1383" s="505"/>
      <c r="I1383" s="505"/>
      <c r="J1383" s="502"/>
      <c r="K1383" s="502"/>
    </row>
    <row r="1384" spans="1:11" s="406" customFormat="1" ht="15.75" hidden="1">
      <c r="B1384" s="112" t="s">
        <v>660</v>
      </c>
      <c r="C1384" s="101" t="s">
        <v>349</v>
      </c>
      <c r="D1384" s="502"/>
      <c r="E1384" s="502"/>
      <c r="F1384" s="505"/>
      <c r="G1384" s="505"/>
      <c r="H1384" s="505"/>
      <c r="I1384" s="505"/>
      <c r="J1384" s="502"/>
      <c r="K1384" s="502"/>
    </row>
    <row r="1385" spans="1:11" s="406" customFormat="1" ht="25.5" hidden="1">
      <c r="B1385" s="214" t="s">
        <v>662</v>
      </c>
      <c r="C1385" s="214" t="s">
        <v>1063</v>
      </c>
      <c r="D1385" s="502"/>
      <c r="E1385" s="502"/>
      <c r="F1385" s="505"/>
      <c r="G1385" s="505"/>
      <c r="H1385" s="505"/>
      <c r="I1385" s="505"/>
      <c r="J1385" s="502"/>
      <c r="K1385" s="502"/>
    </row>
    <row r="1386" spans="1:11" s="406" customFormat="1" ht="15.75" hidden="1">
      <c r="B1386" s="500" t="s">
        <v>664</v>
      </c>
      <c r="C1386" s="507"/>
      <c r="D1386" s="503"/>
      <c r="E1386" s="503"/>
      <c r="F1386" s="506"/>
      <c r="G1386" s="506"/>
      <c r="H1386" s="506"/>
      <c r="I1386" s="506"/>
      <c r="J1386" s="503"/>
      <c r="K1386" s="503"/>
    </row>
    <row r="1387" spans="1:11" s="406" customFormat="1" ht="15" hidden="1" customHeight="1">
      <c r="B1387" s="114" t="s">
        <v>688</v>
      </c>
      <c r="C1387" s="399" t="s">
        <v>1064</v>
      </c>
      <c r="D1387" s="7">
        <v>393</v>
      </c>
      <c r="E1387" s="148">
        <v>616</v>
      </c>
      <c r="F1387" s="409">
        <v>616</v>
      </c>
      <c r="G1387" s="409">
        <v>616</v>
      </c>
      <c r="H1387" s="409">
        <v>616</v>
      </c>
      <c r="I1387" s="409">
        <v>616</v>
      </c>
      <c r="J1387" s="409">
        <v>616</v>
      </c>
      <c r="K1387" s="409">
        <v>616</v>
      </c>
    </row>
    <row r="1388" spans="1:11" s="406" customFormat="1" ht="25.5" hidden="1">
      <c r="B1388" s="114" t="s">
        <v>1065</v>
      </c>
      <c r="C1388" s="399" t="s">
        <v>666</v>
      </c>
      <c r="D1388" s="410">
        <v>28314.3</v>
      </c>
      <c r="E1388" s="410">
        <v>42588</v>
      </c>
      <c r="F1388" s="410">
        <v>7392</v>
      </c>
      <c r="G1388" s="410">
        <v>18480</v>
      </c>
      <c r="H1388" s="410">
        <v>29568</v>
      </c>
      <c r="I1388" s="410">
        <v>44352</v>
      </c>
      <c r="J1388" s="410">
        <v>44352</v>
      </c>
      <c r="K1388" s="410">
        <v>44352</v>
      </c>
    </row>
    <row r="1389" spans="1:11" s="406" customFormat="1" ht="15.75" hidden="1"/>
    <row r="1390" spans="1:11" s="406" customFormat="1" ht="15.75" hidden="1">
      <c r="A1390" s="405">
        <v>41</v>
      </c>
      <c r="B1390" s="101" t="s">
        <v>327</v>
      </c>
      <c r="C1390" s="101" t="s">
        <v>647</v>
      </c>
      <c r="D1390" s="106"/>
    </row>
    <row r="1391" spans="1:11" s="406" customFormat="1" ht="25.5" hidden="1">
      <c r="B1391" s="101" t="s">
        <v>328</v>
      </c>
      <c r="C1391" s="407">
        <v>105049</v>
      </c>
      <c r="D1391" s="106"/>
      <c r="E1391" s="106"/>
      <c r="F1391" s="106"/>
      <c r="G1391" s="106"/>
      <c r="H1391" s="106"/>
      <c r="I1391" s="106"/>
      <c r="J1391" s="106"/>
      <c r="K1391" s="106"/>
    </row>
    <row r="1392" spans="1:11" s="406" customFormat="1" ht="15.75" hidden="1">
      <c r="B1392" s="101" t="s">
        <v>329</v>
      </c>
      <c r="C1392" s="408" t="s">
        <v>68</v>
      </c>
      <c r="D1392" s="106"/>
      <c r="E1392" s="106"/>
      <c r="F1392" s="106"/>
      <c r="G1392" s="106"/>
      <c r="H1392" s="98"/>
      <c r="I1392" s="98"/>
      <c r="J1392" s="98"/>
      <c r="K1392" s="98"/>
    </row>
    <row r="1393" spans="1:11" s="406" customFormat="1" ht="15" hidden="1" customHeight="1">
      <c r="B1393" s="101" t="s">
        <v>649</v>
      </c>
      <c r="C1393" s="101" t="s">
        <v>1052</v>
      </c>
      <c r="D1393" s="499" t="s">
        <v>1053</v>
      </c>
      <c r="E1393" s="500"/>
      <c r="F1393" s="500"/>
      <c r="G1393" s="500"/>
      <c r="H1393" s="500"/>
      <c r="I1393" s="500"/>
      <c r="J1393" s="500"/>
      <c r="K1393" s="500"/>
    </row>
    <row r="1394" spans="1:11" s="406" customFormat="1" ht="15" hidden="1" customHeight="1">
      <c r="B1394" s="101" t="s">
        <v>651</v>
      </c>
      <c r="C1394" s="101" t="s">
        <v>43</v>
      </c>
      <c r="D1394" s="501" t="s">
        <v>1054</v>
      </c>
      <c r="E1394" s="501" t="s">
        <v>1055</v>
      </c>
      <c r="F1394" s="504" t="s">
        <v>1056</v>
      </c>
      <c r="G1394" s="504" t="s">
        <v>1057</v>
      </c>
      <c r="H1394" s="504" t="s">
        <v>1058</v>
      </c>
      <c r="I1394" s="504" t="s">
        <v>1059</v>
      </c>
      <c r="J1394" s="501" t="s">
        <v>1060</v>
      </c>
      <c r="K1394" s="501" t="s">
        <v>1061</v>
      </c>
    </row>
    <row r="1395" spans="1:11" s="406" customFormat="1" ht="25.5" hidden="1">
      <c r="B1395" s="112" t="s">
        <v>656</v>
      </c>
      <c r="C1395" s="101" t="s">
        <v>362</v>
      </c>
      <c r="D1395" s="502"/>
      <c r="E1395" s="502"/>
      <c r="F1395" s="505"/>
      <c r="G1395" s="505"/>
      <c r="H1395" s="505"/>
      <c r="I1395" s="505"/>
      <c r="J1395" s="502"/>
      <c r="K1395" s="502"/>
    </row>
    <row r="1396" spans="1:11" s="406" customFormat="1" ht="51" hidden="1">
      <c r="B1396" s="112" t="s">
        <v>658</v>
      </c>
      <c r="C1396" s="101" t="s">
        <v>1062</v>
      </c>
      <c r="D1396" s="502"/>
      <c r="E1396" s="502"/>
      <c r="F1396" s="505"/>
      <c r="G1396" s="505"/>
      <c r="H1396" s="505"/>
      <c r="I1396" s="505"/>
      <c r="J1396" s="502"/>
      <c r="K1396" s="502"/>
    </row>
    <row r="1397" spans="1:11" s="406" customFormat="1" ht="15.75" hidden="1">
      <c r="B1397" s="112" t="s">
        <v>660</v>
      </c>
      <c r="C1397" s="101" t="s">
        <v>349</v>
      </c>
      <c r="D1397" s="502"/>
      <c r="E1397" s="502"/>
      <c r="F1397" s="505"/>
      <c r="G1397" s="505"/>
      <c r="H1397" s="505"/>
      <c r="I1397" s="505"/>
      <c r="J1397" s="502"/>
      <c r="K1397" s="502"/>
    </row>
    <row r="1398" spans="1:11" s="406" customFormat="1" ht="25.5" hidden="1">
      <c r="B1398" s="214" t="s">
        <v>662</v>
      </c>
      <c r="C1398" s="214" t="s">
        <v>1063</v>
      </c>
      <c r="D1398" s="502"/>
      <c r="E1398" s="502"/>
      <c r="F1398" s="505"/>
      <c r="G1398" s="505"/>
      <c r="H1398" s="505"/>
      <c r="I1398" s="505"/>
      <c r="J1398" s="502"/>
      <c r="K1398" s="502"/>
    </row>
    <row r="1399" spans="1:11" s="406" customFormat="1" ht="15.75" hidden="1">
      <c r="B1399" s="500" t="s">
        <v>664</v>
      </c>
      <c r="C1399" s="507"/>
      <c r="D1399" s="503"/>
      <c r="E1399" s="503"/>
      <c r="F1399" s="506"/>
      <c r="G1399" s="506"/>
      <c r="H1399" s="506"/>
      <c r="I1399" s="506"/>
      <c r="J1399" s="503"/>
      <c r="K1399" s="503"/>
    </row>
    <row r="1400" spans="1:11" s="406" customFormat="1" ht="15.75" hidden="1">
      <c r="B1400" s="114" t="s">
        <v>688</v>
      </c>
      <c r="C1400" s="399" t="s">
        <v>1064</v>
      </c>
      <c r="D1400" s="7">
        <v>10</v>
      </c>
      <c r="E1400" s="7">
        <v>35</v>
      </c>
      <c r="F1400" s="409">
        <v>69</v>
      </c>
      <c r="G1400" s="409">
        <v>69</v>
      </c>
      <c r="H1400" s="409">
        <v>69</v>
      </c>
      <c r="I1400" s="409">
        <v>69</v>
      </c>
      <c r="J1400" s="409">
        <v>69</v>
      </c>
      <c r="K1400" s="409">
        <v>69</v>
      </c>
    </row>
    <row r="1401" spans="1:11" s="406" customFormat="1" ht="25.5" hidden="1">
      <c r="B1401" s="114" t="s">
        <v>1065</v>
      </c>
      <c r="C1401" s="399" t="s">
        <v>666</v>
      </c>
      <c r="D1401" s="410">
        <v>603</v>
      </c>
      <c r="E1401" s="410">
        <v>1986</v>
      </c>
      <c r="F1401" s="410">
        <v>828</v>
      </c>
      <c r="G1401" s="410">
        <v>2070</v>
      </c>
      <c r="H1401" s="410">
        <v>3312</v>
      </c>
      <c r="I1401" s="410">
        <v>4968</v>
      </c>
      <c r="J1401" s="410">
        <v>4968</v>
      </c>
      <c r="K1401" s="410">
        <v>4968</v>
      </c>
    </row>
    <row r="1402" spans="1:11" s="406" customFormat="1" ht="15.75" hidden="1"/>
    <row r="1403" spans="1:11" s="406" customFormat="1" ht="15.75" hidden="1">
      <c r="A1403" s="405">
        <v>42</v>
      </c>
      <c r="B1403" s="101" t="s">
        <v>327</v>
      </c>
      <c r="C1403" s="101" t="s">
        <v>647</v>
      </c>
      <c r="D1403" s="106"/>
    </row>
    <row r="1404" spans="1:11" s="406" customFormat="1" ht="25.5" hidden="1">
      <c r="B1404" s="101" t="s">
        <v>328</v>
      </c>
      <c r="C1404" s="407">
        <v>105050</v>
      </c>
      <c r="D1404" s="106"/>
      <c r="E1404" s="106"/>
      <c r="F1404" s="106"/>
      <c r="G1404" s="106"/>
      <c r="H1404" s="106"/>
      <c r="I1404" s="106"/>
      <c r="J1404" s="106"/>
      <c r="K1404" s="106"/>
    </row>
    <row r="1405" spans="1:11" s="406" customFormat="1" ht="25.5" hidden="1">
      <c r="B1405" s="101" t="s">
        <v>329</v>
      </c>
      <c r="C1405" s="408" t="s">
        <v>941</v>
      </c>
      <c r="D1405" s="106"/>
      <c r="E1405" s="106"/>
      <c r="F1405" s="106"/>
      <c r="G1405" s="106"/>
      <c r="H1405" s="98"/>
      <c r="I1405" s="98"/>
      <c r="J1405" s="98"/>
      <c r="K1405" s="98"/>
    </row>
    <row r="1406" spans="1:11" s="406" customFormat="1" ht="15" hidden="1" customHeight="1">
      <c r="B1406" s="101" t="s">
        <v>649</v>
      </c>
      <c r="C1406" s="101" t="s">
        <v>1052</v>
      </c>
      <c r="D1406" s="499" t="s">
        <v>1053</v>
      </c>
      <c r="E1406" s="500"/>
      <c r="F1406" s="500"/>
      <c r="G1406" s="500"/>
      <c r="H1406" s="500"/>
      <c r="I1406" s="500"/>
      <c r="J1406" s="500"/>
      <c r="K1406" s="500"/>
    </row>
    <row r="1407" spans="1:11" s="406" customFormat="1" ht="15" hidden="1" customHeight="1">
      <c r="B1407" s="101" t="s">
        <v>651</v>
      </c>
      <c r="C1407" s="101" t="s">
        <v>43</v>
      </c>
      <c r="D1407" s="501" t="s">
        <v>1054</v>
      </c>
      <c r="E1407" s="501" t="s">
        <v>1055</v>
      </c>
      <c r="F1407" s="504" t="s">
        <v>1056</v>
      </c>
      <c r="G1407" s="504" t="s">
        <v>1057</v>
      </c>
      <c r="H1407" s="504" t="s">
        <v>1058</v>
      </c>
      <c r="I1407" s="504" t="s">
        <v>1059</v>
      </c>
      <c r="J1407" s="501" t="s">
        <v>1060</v>
      </c>
      <c r="K1407" s="501" t="s">
        <v>1061</v>
      </c>
    </row>
    <row r="1408" spans="1:11" s="406" customFormat="1" ht="25.5" hidden="1">
      <c r="B1408" s="112" t="s">
        <v>656</v>
      </c>
      <c r="C1408" s="101" t="s">
        <v>362</v>
      </c>
      <c r="D1408" s="502"/>
      <c r="E1408" s="502"/>
      <c r="F1408" s="505"/>
      <c r="G1408" s="505"/>
      <c r="H1408" s="505"/>
      <c r="I1408" s="505"/>
      <c r="J1408" s="502"/>
      <c r="K1408" s="502"/>
    </row>
    <row r="1409" spans="1:11" s="406" customFormat="1" ht="51" hidden="1">
      <c r="B1409" s="112" t="s">
        <v>658</v>
      </c>
      <c r="C1409" s="101" t="s">
        <v>1062</v>
      </c>
      <c r="D1409" s="502"/>
      <c r="E1409" s="502"/>
      <c r="F1409" s="505"/>
      <c r="G1409" s="505"/>
      <c r="H1409" s="505"/>
      <c r="I1409" s="505"/>
      <c r="J1409" s="502"/>
      <c r="K1409" s="502"/>
    </row>
    <row r="1410" spans="1:11" s="406" customFormat="1" ht="15.75" hidden="1">
      <c r="B1410" s="112" t="s">
        <v>660</v>
      </c>
      <c r="C1410" s="101" t="s">
        <v>349</v>
      </c>
      <c r="D1410" s="502"/>
      <c r="E1410" s="502"/>
      <c r="F1410" s="505"/>
      <c r="G1410" s="505"/>
      <c r="H1410" s="505"/>
      <c r="I1410" s="505"/>
      <c r="J1410" s="502"/>
      <c r="K1410" s="502"/>
    </row>
    <row r="1411" spans="1:11" s="406" customFormat="1" ht="25.5" hidden="1">
      <c r="B1411" s="214" t="s">
        <v>662</v>
      </c>
      <c r="C1411" s="214" t="s">
        <v>1063</v>
      </c>
      <c r="D1411" s="502"/>
      <c r="E1411" s="502"/>
      <c r="F1411" s="505"/>
      <c r="G1411" s="505"/>
      <c r="H1411" s="505"/>
      <c r="I1411" s="505"/>
      <c r="J1411" s="502"/>
      <c r="K1411" s="502"/>
    </row>
    <row r="1412" spans="1:11" s="406" customFormat="1" ht="15.75" hidden="1">
      <c r="B1412" s="500" t="s">
        <v>664</v>
      </c>
      <c r="C1412" s="507"/>
      <c r="D1412" s="503"/>
      <c r="E1412" s="503"/>
      <c r="F1412" s="506"/>
      <c r="G1412" s="506"/>
      <c r="H1412" s="506"/>
      <c r="I1412" s="506"/>
      <c r="J1412" s="503"/>
      <c r="K1412" s="503"/>
    </row>
    <row r="1413" spans="1:11" s="406" customFormat="1" ht="15" hidden="1" customHeight="1">
      <c r="B1413" s="114" t="s">
        <v>688</v>
      </c>
      <c r="C1413" s="399" t="s">
        <v>1064</v>
      </c>
      <c r="D1413" s="7">
        <v>20</v>
      </c>
      <c r="E1413" s="148">
        <v>49</v>
      </c>
      <c r="F1413" s="409">
        <v>49</v>
      </c>
      <c r="G1413" s="409">
        <v>49</v>
      </c>
      <c r="H1413" s="409">
        <v>49</v>
      </c>
      <c r="I1413" s="409">
        <v>49</v>
      </c>
      <c r="J1413" s="409">
        <v>49</v>
      </c>
      <c r="K1413" s="409">
        <v>49</v>
      </c>
    </row>
    <row r="1414" spans="1:11" s="406" customFormat="1" ht="25.5" hidden="1">
      <c r="B1414" s="114" t="s">
        <v>1065</v>
      </c>
      <c r="C1414" s="399" t="s">
        <v>666</v>
      </c>
      <c r="D1414" s="410">
        <v>1404</v>
      </c>
      <c r="E1414" s="410">
        <v>2634</v>
      </c>
      <c r="F1414" s="410">
        <v>588</v>
      </c>
      <c r="G1414" s="410">
        <v>1470</v>
      </c>
      <c r="H1414" s="410">
        <v>2352</v>
      </c>
      <c r="I1414" s="410">
        <v>3528</v>
      </c>
      <c r="J1414" s="410">
        <v>3528</v>
      </c>
      <c r="K1414" s="410">
        <v>3528</v>
      </c>
    </row>
    <row r="1415" spans="1:11" s="406" customFormat="1" ht="15.75" hidden="1"/>
    <row r="1416" spans="1:11" s="406" customFormat="1" ht="15.75" hidden="1">
      <c r="A1416" s="405">
        <v>43</v>
      </c>
      <c r="B1416" s="101" t="s">
        <v>327</v>
      </c>
      <c r="C1416" s="101" t="s">
        <v>647</v>
      </c>
      <c r="D1416" s="106"/>
    </row>
    <row r="1417" spans="1:11" s="406" customFormat="1" ht="25.5" hidden="1">
      <c r="B1417" s="101" t="s">
        <v>328</v>
      </c>
      <c r="C1417" s="407">
        <v>105051</v>
      </c>
      <c r="D1417" s="106"/>
      <c r="E1417" s="106"/>
      <c r="F1417" s="106"/>
      <c r="G1417" s="106"/>
      <c r="H1417" s="106"/>
      <c r="I1417" s="106"/>
      <c r="J1417" s="106"/>
      <c r="K1417" s="106"/>
    </row>
    <row r="1418" spans="1:11" s="406" customFormat="1" ht="15.75" hidden="1">
      <c r="B1418" s="101" t="s">
        <v>329</v>
      </c>
      <c r="C1418" s="408" t="s">
        <v>69</v>
      </c>
      <c r="D1418" s="106"/>
      <c r="E1418" s="106"/>
      <c r="F1418" s="106"/>
      <c r="G1418" s="106"/>
      <c r="H1418" s="98"/>
      <c r="I1418" s="98"/>
      <c r="J1418" s="98"/>
      <c r="K1418" s="98"/>
    </row>
    <row r="1419" spans="1:11" s="406" customFormat="1" ht="15" hidden="1" customHeight="1">
      <c r="B1419" s="101" t="s">
        <v>649</v>
      </c>
      <c r="C1419" s="101">
        <v>1015</v>
      </c>
      <c r="D1419" s="499" t="s">
        <v>1053</v>
      </c>
      <c r="E1419" s="500"/>
      <c r="F1419" s="500"/>
      <c r="G1419" s="500"/>
      <c r="H1419" s="500"/>
      <c r="I1419" s="500"/>
      <c r="J1419" s="500"/>
      <c r="K1419" s="500"/>
    </row>
    <row r="1420" spans="1:11" s="406" customFormat="1" ht="15" hidden="1" customHeight="1">
      <c r="B1420" s="101" t="s">
        <v>651</v>
      </c>
      <c r="C1420" s="101" t="s">
        <v>43</v>
      </c>
      <c r="D1420" s="501" t="s">
        <v>1054</v>
      </c>
      <c r="E1420" s="501" t="s">
        <v>1055</v>
      </c>
      <c r="F1420" s="504" t="s">
        <v>1056</v>
      </c>
      <c r="G1420" s="504" t="s">
        <v>1057</v>
      </c>
      <c r="H1420" s="504" t="s">
        <v>1058</v>
      </c>
      <c r="I1420" s="504" t="s">
        <v>1059</v>
      </c>
      <c r="J1420" s="501" t="s">
        <v>1060</v>
      </c>
      <c r="K1420" s="501" t="s">
        <v>1061</v>
      </c>
    </row>
    <row r="1421" spans="1:11" s="406" customFormat="1" ht="25.5" hidden="1">
      <c r="B1421" s="112" t="s">
        <v>656</v>
      </c>
      <c r="C1421" s="101" t="s">
        <v>362</v>
      </c>
      <c r="D1421" s="502"/>
      <c r="E1421" s="502"/>
      <c r="F1421" s="505"/>
      <c r="G1421" s="505"/>
      <c r="H1421" s="505"/>
      <c r="I1421" s="505"/>
      <c r="J1421" s="502"/>
      <c r="K1421" s="502"/>
    </row>
    <row r="1422" spans="1:11" s="406" customFormat="1" ht="51" hidden="1">
      <c r="B1422" s="112" t="s">
        <v>658</v>
      </c>
      <c r="C1422" s="101" t="s">
        <v>1062</v>
      </c>
      <c r="D1422" s="502"/>
      <c r="E1422" s="502"/>
      <c r="F1422" s="505"/>
      <c r="G1422" s="505"/>
      <c r="H1422" s="505"/>
      <c r="I1422" s="505"/>
      <c r="J1422" s="502"/>
      <c r="K1422" s="502"/>
    </row>
    <row r="1423" spans="1:11" s="406" customFormat="1" ht="15.75" hidden="1">
      <c r="B1423" s="112" t="s">
        <v>660</v>
      </c>
      <c r="C1423" s="101" t="s">
        <v>349</v>
      </c>
      <c r="D1423" s="502"/>
      <c r="E1423" s="502"/>
      <c r="F1423" s="505"/>
      <c r="G1423" s="505"/>
      <c r="H1423" s="505"/>
      <c r="I1423" s="505"/>
      <c r="J1423" s="502"/>
      <c r="K1423" s="502"/>
    </row>
    <row r="1424" spans="1:11" s="406" customFormat="1" ht="25.5" hidden="1">
      <c r="B1424" s="214" t="s">
        <v>662</v>
      </c>
      <c r="C1424" s="214" t="s">
        <v>1063</v>
      </c>
      <c r="D1424" s="502"/>
      <c r="E1424" s="502"/>
      <c r="F1424" s="505"/>
      <c r="G1424" s="505"/>
      <c r="H1424" s="505"/>
      <c r="I1424" s="505"/>
      <c r="J1424" s="502"/>
      <c r="K1424" s="502"/>
    </row>
    <row r="1425" spans="1:11" s="406" customFormat="1" ht="15.75" hidden="1">
      <c r="B1425" s="500" t="s">
        <v>664</v>
      </c>
      <c r="C1425" s="507"/>
      <c r="D1425" s="503"/>
      <c r="E1425" s="503"/>
      <c r="F1425" s="506"/>
      <c r="G1425" s="506"/>
      <c r="H1425" s="506"/>
      <c r="I1425" s="506"/>
      <c r="J1425" s="503"/>
      <c r="K1425" s="503"/>
    </row>
    <row r="1426" spans="1:11" s="406" customFormat="1" ht="15" hidden="1" customHeight="1">
      <c r="B1426" s="114" t="s">
        <v>688</v>
      </c>
      <c r="C1426" s="399" t="s">
        <v>1064</v>
      </c>
      <c r="D1426" s="413">
        <v>86</v>
      </c>
      <c r="E1426" s="414">
        <v>126</v>
      </c>
      <c r="F1426" s="414">
        <v>126</v>
      </c>
      <c r="G1426" s="414">
        <v>126</v>
      </c>
      <c r="H1426" s="414">
        <v>126</v>
      </c>
      <c r="I1426" s="414">
        <v>126</v>
      </c>
      <c r="J1426" s="414">
        <v>126</v>
      </c>
      <c r="K1426" s="414">
        <v>126</v>
      </c>
    </row>
    <row r="1427" spans="1:11" s="406" customFormat="1" ht="25.5" hidden="1">
      <c r="B1427" s="114" t="s">
        <v>1065</v>
      </c>
      <c r="C1427" s="399" t="s">
        <v>666</v>
      </c>
      <c r="D1427" s="410">
        <v>6174</v>
      </c>
      <c r="E1427" s="410">
        <v>7788</v>
      </c>
      <c r="F1427" s="410">
        <v>1512</v>
      </c>
      <c r="G1427" s="410">
        <v>3780</v>
      </c>
      <c r="H1427" s="410">
        <v>6048</v>
      </c>
      <c r="I1427" s="410">
        <v>9072</v>
      </c>
      <c r="J1427" s="410">
        <v>9072</v>
      </c>
      <c r="K1427" s="410">
        <v>9072</v>
      </c>
    </row>
    <row r="1428" spans="1:11" s="406" customFormat="1" ht="15.75" hidden="1"/>
    <row r="1429" spans="1:11" s="406" customFormat="1" ht="15.75" hidden="1">
      <c r="A1429" s="405">
        <v>44</v>
      </c>
      <c r="B1429" s="101" t="s">
        <v>327</v>
      </c>
      <c r="C1429" s="101" t="s">
        <v>647</v>
      </c>
      <c r="D1429" s="106"/>
    </row>
    <row r="1430" spans="1:11" s="406" customFormat="1" ht="25.5" hidden="1">
      <c r="B1430" s="101" t="s">
        <v>328</v>
      </c>
      <c r="C1430" s="407">
        <v>106002</v>
      </c>
      <c r="D1430" s="106"/>
      <c r="E1430" s="106"/>
      <c r="F1430" s="106"/>
      <c r="G1430" s="106"/>
      <c r="H1430" s="106"/>
      <c r="I1430" s="106"/>
      <c r="J1430" s="106"/>
      <c r="K1430" s="106"/>
    </row>
    <row r="1431" spans="1:11" s="406" customFormat="1" ht="15.75" hidden="1">
      <c r="B1431" s="101" t="s">
        <v>329</v>
      </c>
      <c r="C1431" s="408" t="s">
        <v>70</v>
      </c>
      <c r="D1431" s="106"/>
      <c r="E1431" s="106"/>
      <c r="F1431" s="106"/>
      <c r="G1431" s="106"/>
      <c r="H1431" s="98"/>
      <c r="I1431" s="98"/>
      <c r="J1431" s="98"/>
      <c r="K1431" s="98"/>
    </row>
    <row r="1432" spans="1:11" s="406" customFormat="1" ht="15" hidden="1" customHeight="1">
      <c r="B1432" s="101" t="s">
        <v>649</v>
      </c>
      <c r="C1432" s="101">
        <v>1015</v>
      </c>
      <c r="D1432" s="499" t="s">
        <v>1053</v>
      </c>
      <c r="E1432" s="500"/>
      <c r="F1432" s="500"/>
      <c r="G1432" s="500"/>
      <c r="H1432" s="500"/>
      <c r="I1432" s="500"/>
      <c r="J1432" s="500"/>
      <c r="K1432" s="500"/>
    </row>
    <row r="1433" spans="1:11" s="406" customFormat="1" ht="15" hidden="1" customHeight="1">
      <c r="B1433" s="101" t="s">
        <v>651</v>
      </c>
      <c r="C1433" s="101">
        <v>12001</v>
      </c>
      <c r="D1433" s="501" t="s">
        <v>1054</v>
      </c>
      <c r="E1433" s="501" t="s">
        <v>1055</v>
      </c>
      <c r="F1433" s="504" t="s">
        <v>1056</v>
      </c>
      <c r="G1433" s="504" t="s">
        <v>1057</v>
      </c>
      <c r="H1433" s="504" t="s">
        <v>1058</v>
      </c>
      <c r="I1433" s="504" t="s">
        <v>1059</v>
      </c>
      <c r="J1433" s="501" t="s">
        <v>1060</v>
      </c>
      <c r="K1433" s="501" t="s">
        <v>1061</v>
      </c>
    </row>
    <row r="1434" spans="1:11" s="406" customFormat="1" ht="25.5" hidden="1">
      <c r="B1434" s="112" t="s">
        <v>656</v>
      </c>
      <c r="C1434" s="101" t="s">
        <v>362</v>
      </c>
      <c r="D1434" s="502"/>
      <c r="E1434" s="502"/>
      <c r="F1434" s="505"/>
      <c r="G1434" s="505"/>
      <c r="H1434" s="505"/>
      <c r="I1434" s="505"/>
      <c r="J1434" s="502"/>
      <c r="K1434" s="502"/>
    </row>
    <row r="1435" spans="1:11" s="406" customFormat="1" ht="51" hidden="1">
      <c r="B1435" s="112" t="s">
        <v>658</v>
      </c>
      <c r="C1435" s="101" t="s">
        <v>1062</v>
      </c>
      <c r="D1435" s="502"/>
      <c r="E1435" s="502"/>
      <c r="F1435" s="505"/>
      <c r="G1435" s="505"/>
      <c r="H1435" s="505"/>
      <c r="I1435" s="505"/>
      <c r="J1435" s="502"/>
      <c r="K1435" s="502"/>
    </row>
    <row r="1436" spans="1:11" s="406" customFormat="1" ht="15.75" hidden="1">
      <c r="B1436" s="112" t="s">
        <v>660</v>
      </c>
      <c r="C1436" s="101" t="s">
        <v>349</v>
      </c>
      <c r="D1436" s="502"/>
      <c r="E1436" s="502"/>
      <c r="F1436" s="505"/>
      <c r="G1436" s="505"/>
      <c r="H1436" s="505"/>
      <c r="I1436" s="505"/>
      <c r="J1436" s="502"/>
      <c r="K1436" s="502"/>
    </row>
    <row r="1437" spans="1:11" s="406" customFormat="1" ht="25.5" hidden="1">
      <c r="B1437" s="214" t="s">
        <v>662</v>
      </c>
      <c r="C1437" s="214" t="s">
        <v>1063</v>
      </c>
      <c r="D1437" s="502"/>
      <c r="E1437" s="502"/>
      <c r="F1437" s="505"/>
      <c r="G1437" s="505"/>
      <c r="H1437" s="505"/>
      <c r="I1437" s="505"/>
      <c r="J1437" s="502"/>
      <c r="K1437" s="502"/>
    </row>
    <row r="1438" spans="1:11" s="406" customFormat="1" ht="15.75" hidden="1">
      <c r="B1438" s="500" t="s">
        <v>664</v>
      </c>
      <c r="C1438" s="507"/>
      <c r="D1438" s="503"/>
      <c r="E1438" s="503"/>
      <c r="F1438" s="506"/>
      <c r="G1438" s="506"/>
      <c r="H1438" s="506"/>
      <c r="I1438" s="506"/>
      <c r="J1438" s="503"/>
      <c r="K1438" s="503"/>
    </row>
    <row r="1439" spans="1:11" s="406" customFormat="1" ht="15.75" hidden="1">
      <c r="B1439" s="114" t="s">
        <v>688</v>
      </c>
      <c r="C1439" s="399" t="s">
        <v>1064</v>
      </c>
      <c r="D1439" s="413">
        <v>2792</v>
      </c>
      <c r="E1439" s="414">
        <v>3032</v>
      </c>
      <c r="F1439" s="414">
        <v>2953</v>
      </c>
      <c r="G1439" s="414">
        <v>2953</v>
      </c>
      <c r="H1439" s="414">
        <v>2953</v>
      </c>
      <c r="I1439" s="414">
        <v>2953</v>
      </c>
      <c r="J1439" s="414">
        <v>2953</v>
      </c>
      <c r="K1439" s="414">
        <v>2953</v>
      </c>
    </row>
    <row r="1440" spans="1:11" s="406" customFormat="1" ht="25.5" hidden="1">
      <c r="B1440" s="114" t="s">
        <v>1065</v>
      </c>
      <c r="C1440" s="399" t="s">
        <v>666</v>
      </c>
      <c r="D1440" s="414">
        <v>201013.55</v>
      </c>
      <c r="E1440" s="414">
        <v>218220</v>
      </c>
      <c r="F1440" s="414">
        <v>35436</v>
      </c>
      <c r="G1440" s="414">
        <v>88590</v>
      </c>
      <c r="H1440" s="414">
        <v>141744</v>
      </c>
      <c r="I1440" s="414">
        <v>212616</v>
      </c>
      <c r="J1440" s="414">
        <v>212616</v>
      </c>
      <c r="K1440" s="414">
        <v>212616</v>
      </c>
    </row>
    <row r="1441" spans="1:11" s="406" customFormat="1" ht="15.75" hidden="1"/>
    <row r="1442" spans="1:11" s="406" customFormat="1" ht="15.75" hidden="1">
      <c r="A1442" s="405">
        <v>45</v>
      </c>
      <c r="B1442" s="101" t="s">
        <v>327</v>
      </c>
      <c r="C1442" s="101" t="s">
        <v>647</v>
      </c>
      <c r="D1442" s="106"/>
    </row>
    <row r="1443" spans="1:11" s="406" customFormat="1" ht="25.5" hidden="1">
      <c r="B1443" s="101" t="s">
        <v>328</v>
      </c>
      <c r="C1443" s="407">
        <v>106003</v>
      </c>
      <c r="D1443" s="106"/>
      <c r="E1443" s="106"/>
      <c r="F1443" s="106"/>
      <c r="G1443" s="106"/>
      <c r="H1443" s="106"/>
      <c r="I1443" s="106"/>
      <c r="J1443" s="106"/>
      <c r="K1443" s="106"/>
    </row>
    <row r="1444" spans="1:11" s="406" customFormat="1" ht="15.75" hidden="1">
      <c r="B1444" s="101" t="s">
        <v>329</v>
      </c>
      <c r="C1444" s="408" t="s">
        <v>676</v>
      </c>
      <c r="D1444" s="106"/>
      <c r="E1444" s="106"/>
      <c r="F1444" s="106"/>
      <c r="G1444" s="106"/>
      <c r="H1444" s="98"/>
      <c r="I1444" s="98"/>
      <c r="J1444" s="98"/>
      <c r="K1444" s="98"/>
    </row>
    <row r="1445" spans="1:11" s="406" customFormat="1" ht="15" hidden="1" customHeight="1">
      <c r="B1445" s="101" t="s">
        <v>649</v>
      </c>
      <c r="C1445" s="101" t="s">
        <v>1052</v>
      </c>
      <c r="D1445" s="499" t="s">
        <v>1053</v>
      </c>
      <c r="E1445" s="500"/>
      <c r="F1445" s="500"/>
      <c r="G1445" s="500"/>
      <c r="H1445" s="500"/>
      <c r="I1445" s="500"/>
      <c r="J1445" s="500"/>
      <c r="K1445" s="500"/>
    </row>
    <row r="1446" spans="1:11" s="406" customFormat="1" ht="15" hidden="1" customHeight="1">
      <c r="B1446" s="101" t="s">
        <v>651</v>
      </c>
      <c r="C1446" s="101" t="s">
        <v>43</v>
      </c>
      <c r="D1446" s="501" t="s">
        <v>1054</v>
      </c>
      <c r="E1446" s="501" t="s">
        <v>1055</v>
      </c>
      <c r="F1446" s="504" t="s">
        <v>1056</v>
      </c>
      <c r="G1446" s="504" t="s">
        <v>1057</v>
      </c>
      <c r="H1446" s="504" t="s">
        <v>1058</v>
      </c>
      <c r="I1446" s="504" t="s">
        <v>1059</v>
      </c>
      <c r="J1446" s="501" t="s">
        <v>1060</v>
      </c>
      <c r="K1446" s="501" t="s">
        <v>1061</v>
      </c>
    </row>
    <row r="1447" spans="1:11" s="406" customFormat="1" ht="25.5" hidden="1">
      <c r="B1447" s="112" t="s">
        <v>656</v>
      </c>
      <c r="C1447" s="101" t="s">
        <v>362</v>
      </c>
      <c r="D1447" s="502"/>
      <c r="E1447" s="502"/>
      <c r="F1447" s="505"/>
      <c r="G1447" s="505"/>
      <c r="H1447" s="505"/>
      <c r="I1447" s="505"/>
      <c r="J1447" s="502"/>
      <c r="K1447" s="502"/>
    </row>
    <row r="1448" spans="1:11" s="406" customFormat="1" ht="51" hidden="1">
      <c r="B1448" s="112" t="s">
        <v>658</v>
      </c>
      <c r="C1448" s="101" t="s">
        <v>1062</v>
      </c>
      <c r="D1448" s="502"/>
      <c r="E1448" s="502"/>
      <c r="F1448" s="505"/>
      <c r="G1448" s="505"/>
      <c r="H1448" s="505"/>
      <c r="I1448" s="505"/>
      <c r="J1448" s="502"/>
      <c r="K1448" s="502"/>
    </row>
    <row r="1449" spans="1:11" s="406" customFormat="1" ht="15.75" hidden="1">
      <c r="B1449" s="112" t="s">
        <v>660</v>
      </c>
      <c r="C1449" s="101" t="s">
        <v>349</v>
      </c>
      <c r="D1449" s="502"/>
      <c r="E1449" s="502"/>
      <c r="F1449" s="505"/>
      <c r="G1449" s="505"/>
      <c r="H1449" s="505"/>
      <c r="I1449" s="505"/>
      <c r="J1449" s="502"/>
      <c r="K1449" s="502"/>
    </row>
    <row r="1450" spans="1:11" s="406" customFormat="1" ht="25.5" hidden="1">
      <c r="B1450" s="214" t="s">
        <v>662</v>
      </c>
      <c r="C1450" s="214" t="s">
        <v>1063</v>
      </c>
      <c r="D1450" s="502"/>
      <c r="E1450" s="502"/>
      <c r="F1450" s="505"/>
      <c r="G1450" s="505"/>
      <c r="H1450" s="505"/>
      <c r="I1450" s="505"/>
      <c r="J1450" s="502"/>
      <c r="K1450" s="502"/>
    </row>
    <row r="1451" spans="1:11" s="406" customFormat="1" ht="15.75" hidden="1">
      <c r="B1451" s="500" t="s">
        <v>664</v>
      </c>
      <c r="C1451" s="507"/>
      <c r="D1451" s="503"/>
      <c r="E1451" s="503"/>
      <c r="F1451" s="506"/>
      <c r="G1451" s="506"/>
      <c r="H1451" s="506"/>
      <c r="I1451" s="506"/>
      <c r="J1451" s="503"/>
      <c r="K1451" s="503"/>
    </row>
    <row r="1452" spans="1:11" s="406" customFormat="1" ht="15" hidden="1" customHeight="1">
      <c r="B1452" s="114" t="s">
        <v>688</v>
      </c>
      <c r="C1452" s="399" t="s">
        <v>1064</v>
      </c>
      <c r="D1452" s="7">
        <v>4001</v>
      </c>
      <c r="E1452" s="148">
        <v>4033</v>
      </c>
      <c r="F1452" s="409">
        <v>4019</v>
      </c>
      <c r="G1452" s="409">
        <v>4019</v>
      </c>
      <c r="H1452" s="409">
        <v>4019</v>
      </c>
      <c r="I1452" s="409">
        <v>4019</v>
      </c>
      <c r="J1452" s="409">
        <v>4019</v>
      </c>
      <c r="K1452" s="409">
        <v>4019</v>
      </c>
    </row>
    <row r="1453" spans="1:11" s="406" customFormat="1" ht="25.5" hidden="1">
      <c r="B1453" s="114" t="s">
        <v>1065</v>
      </c>
      <c r="C1453" s="399" t="s">
        <v>666</v>
      </c>
      <c r="D1453" s="410">
        <v>288085.52</v>
      </c>
      <c r="E1453" s="410">
        <v>290304</v>
      </c>
      <c r="F1453" s="410">
        <v>48228</v>
      </c>
      <c r="G1453" s="410">
        <v>120570</v>
      </c>
      <c r="H1453" s="410">
        <v>192912</v>
      </c>
      <c r="I1453" s="410">
        <v>289368</v>
      </c>
      <c r="J1453" s="410">
        <v>289368</v>
      </c>
      <c r="K1453" s="410">
        <v>289368</v>
      </c>
    </row>
    <row r="1454" spans="1:11" s="406" customFormat="1" ht="15.75" hidden="1"/>
    <row r="1455" spans="1:11" s="406" customFormat="1" ht="15.75" hidden="1">
      <c r="A1455" s="405">
        <v>46</v>
      </c>
      <c r="B1455" s="101" t="s">
        <v>327</v>
      </c>
      <c r="C1455" s="101" t="s">
        <v>647</v>
      </c>
      <c r="D1455" s="106"/>
    </row>
    <row r="1456" spans="1:11" s="406" customFormat="1" ht="25.5" hidden="1">
      <c r="B1456" s="101" t="s">
        <v>328</v>
      </c>
      <c r="C1456" s="407">
        <v>106004</v>
      </c>
      <c r="D1456" s="106"/>
      <c r="E1456" s="106"/>
      <c r="F1456" s="106"/>
      <c r="G1456" s="106"/>
      <c r="H1456" s="106"/>
      <c r="I1456" s="106"/>
      <c r="J1456" s="106"/>
      <c r="K1456" s="106"/>
    </row>
    <row r="1457" spans="1:11" s="406" customFormat="1" ht="15.75" hidden="1">
      <c r="B1457" s="101" t="s">
        <v>329</v>
      </c>
      <c r="C1457" s="408" t="s">
        <v>677</v>
      </c>
      <c r="D1457" s="106"/>
      <c r="E1457" s="106"/>
      <c r="F1457" s="106"/>
      <c r="G1457" s="106"/>
      <c r="H1457" s="98"/>
      <c r="I1457" s="98"/>
      <c r="J1457" s="98"/>
      <c r="K1457" s="98"/>
    </row>
    <row r="1458" spans="1:11" s="406" customFormat="1" ht="15" hidden="1" customHeight="1">
      <c r="B1458" s="101" t="s">
        <v>649</v>
      </c>
      <c r="C1458" s="101" t="s">
        <v>1052</v>
      </c>
      <c r="D1458" s="499" t="s">
        <v>1053</v>
      </c>
      <c r="E1458" s="500"/>
      <c r="F1458" s="500"/>
      <c r="G1458" s="500"/>
      <c r="H1458" s="500"/>
      <c r="I1458" s="500"/>
      <c r="J1458" s="500"/>
      <c r="K1458" s="500"/>
    </row>
    <row r="1459" spans="1:11" s="406" customFormat="1" ht="15" hidden="1" customHeight="1">
      <c r="B1459" s="101" t="s">
        <v>651</v>
      </c>
      <c r="C1459" s="101" t="s">
        <v>43</v>
      </c>
      <c r="D1459" s="501" t="s">
        <v>1054</v>
      </c>
      <c r="E1459" s="501" t="s">
        <v>1055</v>
      </c>
      <c r="F1459" s="504" t="s">
        <v>1056</v>
      </c>
      <c r="G1459" s="504" t="s">
        <v>1057</v>
      </c>
      <c r="H1459" s="504" t="s">
        <v>1058</v>
      </c>
      <c r="I1459" s="504" t="s">
        <v>1059</v>
      </c>
      <c r="J1459" s="501" t="s">
        <v>1060</v>
      </c>
      <c r="K1459" s="501" t="s">
        <v>1061</v>
      </c>
    </row>
    <row r="1460" spans="1:11" s="406" customFormat="1" ht="25.5" hidden="1">
      <c r="B1460" s="112" t="s">
        <v>656</v>
      </c>
      <c r="C1460" s="101" t="s">
        <v>362</v>
      </c>
      <c r="D1460" s="502"/>
      <c r="E1460" s="502"/>
      <c r="F1460" s="505"/>
      <c r="G1460" s="505"/>
      <c r="H1460" s="505"/>
      <c r="I1460" s="505"/>
      <c r="J1460" s="502"/>
      <c r="K1460" s="502"/>
    </row>
    <row r="1461" spans="1:11" s="406" customFormat="1" ht="51" hidden="1">
      <c r="B1461" s="112" t="s">
        <v>658</v>
      </c>
      <c r="C1461" s="101" t="s">
        <v>1062</v>
      </c>
      <c r="D1461" s="502"/>
      <c r="E1461" s="502"/>
      <c r="F1461" s="505"/>
      <c r="G1461" s="505"/>
      <c r="H1461" s="505"/>
      <c r="I1461" s="505"/>
      <c r="J1461" s="502"/>
      <c r="K1461" s="502"/>
    </row>
    <row r="1462" spans="1:11" s="406" customFormat="1" ht="15.75" hidden="1">
      <c r="B1462" s="112" t="s">
        <v>660</v>
      </c>
      <c r="C1462" s="101" t="s">
        <v>349</v>
      </c>
      <c r="D1462" s="502"/>
      <c r="E1462" s="502"/>
      <c r="F1462" s="505"/>
      <c r="G1462" s="505"/>
      <c r="H1462" s="505"/>
      <c r="I1462" s="505"/>
      <c r="J1462" s="502"/>
      <c r="K1462" s="502"/>
    </row>
    <row r="1463" spans="1:11" s="406" customFormat="1" ht="25.5" hidden="1">
      <c r="B1463" s="214" t="s">
        <v>662</v>
      </c>
      <c r="C1463" s="214" t="s">
        <v>1063</v>
      </c>
      <c r="D1463" s="502"/>
      <c r="E1463" s="502"/>
      <c r="F1463" s="505"/>
      <c r="G1463" s="505"/>
      <c r="H1463" s="505"/>
      <c r="I1463" s="505"/>
      <c r="J1463" s="502"/>
      <c r="K1463" s="502"/>
    </row>
    <row r="1464" spans="1:11" s="406" customFormat="1" ht="15.75" hidden="1">
      <c r="B1464" s="500" t="s">
        <v>664</v>
      </c>
      <c r="C1464" s="507"/>
      <c r="D1464" s="503"/>
      <c r="E1464" s="503"/>
      <c r="F1464" s="506"/>
      <c r="G1464" s="506"/>
      <c r="H1464" s="506"/>
      <c r="I1464" s="506"/>
      <c r="J1464" s="503"/>
      <c r="K1464" s="503"/>
    </row>
    <row r="1465" spans="1:11" s="406" customFormat="1" ht="15" hidden="1" customHeight="1">
      <c r="B1465" s="114" t="s">
        <v>688</v>
      </c>
      <c r="C1465" s="399" t="s">
        <v>1064</v>
      </c>
      <c r="D1465" s="7">
        <v>3873</v>
      </c>
      <c r="E1465" s="148">
        <v>4041</v>
      </c>
      <c r="F1465" s="409">
        <v>4065</v>
      </c>
      <c r="G1465" s="409">
        <v>4065</v>
      </c>
      <c r="H1465" s="409">
        <v>4065</v>
      </c>
      <c r="I1465" s="409">
        <v>4065</v>
      </c>
      <c r="J1465" s="409">
        <v>4065</v>
      </c>
      <c r="K1465" s="409">
        <v>4065</v>
      </c>
    </row>
    <row r="1466" spans="1:11" s="406" customFormat="1" ht="25.5" hidden="1">
      <c r="B1466" s="114" t="s">
        <v>1065</v>
      </c>
      <c r="C1466" s="399" t="s">
        <v>666</v>
      </c>
      <c r="D1466" s="410">
        <v>278860.2</v>
      </c>
      <c r="E1466" s="410">
        <v>289008</v>
      </c>
      <c r="F1466" s="410">
        <v>48780</v>
      </c>
      <c r="G1466" s="410">
        <v>121950</v>
      </c>
      <c r="H1466" s="410">
        <v>195120</v>
      </c>
      <c r="I1466" s="410">
        <v>292680</v>
      </c>
      <c r="J1466" s="410">
        <v>292680</v>
      </c>
      <c r="K1466" s="410">
        <v>292680</v>
      </c>
    </row>
    <row r="1467" spans="1:11" s="406" customFormat="1" ht="15.75" hidden="1"/>
    <row r="1468" spans="1:11" s="406" customFormat="1" ht="15.75" hidden="1">
      <c r="A1468" s="405">
        <v>47</v>
      </c>
      <c r="B1468" s="101" t="s">
        <v>327</v>
      </c>
      <c r="C1468" s="101" t="s">
        <v>647</v>
      </c>
      <c r="D1468" s="106"/>
    </row>
    <row r="1469" spans="1:11" s="406" customFormat="1" ht="25.5" hidden="1">
      <c r="B1469" s="101" t="s">
        <v>328</v>
      </c>
      <c r="C1469" s="407">
        <v>106005</v>
      </c>
      <c r="D1469" s="106"/>
      <c r="E1469" s="106"/>
      <c r="F1469" s="106"/>
      <c r="G1469" s="106"/>
      <c r="H1469" s="106"/>
      <c r="I1469" s="106"/>
      <c r="J1469" s="106"/>
      <c r="K1469" s="106"/>
    </row>
    <row r="1470" spans="1:11" s="406" customFormat="1" ht="15.75" hidden="1">
      <c r="B1470" s="101" t="s">
        <v>329</v>
      </c>
      <c r="C1470" s="408" t="s">
        <v>678</v>
      </c>
      <c r="D1470" s="106"/>
      <c r="E1470" s="106"/>
      <c r="F1470" s="106"/>
      <c r="G1470" s="106"/>
      <c r="H1470" s="98"/>
      <c r="I1470" s="98"/>
      <c r="J1470" s="98"/>
      <c r="K1470" s="98"/>
    </row>
    <row r="1471" spans="1:11" s="406" customFormat="1" ht="15" hidden="1" customHeight="1">
      <c r="B1471" s="101" t="s">
        <v>649</v>
      </c>
      <c r="C1471" s="101" t="s">
        <v>1052</v>
      </c>
      <c r="D1471" s="499" t="s">
        <v>1053</v>
      </c>
      <c r="E1471" s="500"/>
      <c r="F1471" s="500"/>
      <c r="G1471" s="500"/>
      <c r="H1471" s="500"/>
      <c r="I1471" s="500"/>
      <c r="J1471" s="500"/>
      <c r="K1471" s="500"/>
    </row>
    <row r="1472" spans="1:11" s="406" customFormat="1" ht="15" hidden="1" customHeight="1">
      <c r="B1472" s="101" t="s">
        <v>651</v>
      </c>
      <c r="C1472" s="101" t="s">
        <v>43</v>
      </c>
      <c r="D1472" s="501" t="s">
        <v>1054</v>
      </c>
      <c r="E1472" s="501" t="s">
        <v>1055</v>
      </c>
      <c r="F1472" s="504" t="s">
        <v>1056</v>
      </c>
      <c r="G1472" s="504" t="s">
        <v>1057</v>
      </c>
      <c r="H1472" s="504" t="s">
        <v>1058</v>
      </c>
      <c r="I1472" s="504" t="s">
        <v>1059</v>
      </c>
      <c r="J1472" s="501" t="s">
        <v>1060</v>
      </c>
      <c r="K1472" s="501" t="s">
        <v>1061</v>
      </c>
    </row>
    <row r="1473" spans="1:11" s="406" customFormat="1" ht="25.5" hidden="1">
      <c r="B1473" s="112" t="s">
        <v>656</v>
      </c>
      <c r="C1473" s="101" t="s">
        <v>362</v>
      </c>
      <c r="D1473" s="502"/>
      <c r="E1473" s="502"/>
      <c r="F1473" s="505"/>
      <c r="G1473" s="505"/>
      <c r="H1473" s="505"/>
      <c r="I1473" s="505"/>
      <c r="J1473" s="502"/>
      <c r="K1473" s="502"/>
    </row>
    <row r="1474" spans="1:11" s="406" customFormat="1" ht="51" hidden="1">
      <c r="B1474" s="112" t="s">
        <v>658</v>
      </c>
      <c r="C1474" s="101" t="s">
        <v>1062</v>
      </c>
      <c r="D1474" s="502"/>
      <c r="E1474" s="502"/>
      <c r="F1474" s="505"/>
      <c r="G1474" s="505"/>
      <c r="H1474" s="505"/>
      <c r="I1474" s="505"/>
      <c r="J1474" s="502"/>
      <c r="K1474" s="502"/>
    </row>
    <row r="1475" spans="1:11" s="406" customFormat="1" ht="15.75" hidden="1">
      <c r="B1475" s="112" t="s">
        <v>660</v>
      </c>
      <c r="C1475" s="101" t="s">
        <v>349</v>
      </c>
      <c r="D1475" s="502"/>
      <c r="E1475" s="502"/>
      <c r="F1475" s="505"/>
      <c r="G1475" s="505"/>
      <c r="H1475" s="505"/>
      <c r="I1475" s="505"/>
      <c r="J1475" s="502"/>
      <c r="K1475" s="502"/>
    </row>
    <row r="1476" spans="1:11" s="406" customFormat="1" ht="25.5" hidden="1">
      <c r="B1476" s="214" t="s">
        <v>662</v>
      </c>
      <c r="C1476" s="214" t="s">
        <v>1063</v>
      </c>
      <c r="D1476" s="502"/>
      <c r="E1476" s="502"/>
      <c r="F1476" s="505"/>
      <c r="G1476" s="505"/>
      <c r="H1476" s="505"/>
      <c r="I1476" s="505"/>
      <c r="J1476" s="502"/>
      <c r="K1476" s="502"/>
    </row>
    <row r="1477" spans="1:11" s="406" customFormat="1" ht="15.75" hidden="1">
      <c r="B1477" s="500" t="s">
        <v>664</v>
      </c>
      <c r="C1477" s="507"/>
      <c r="D1477" s="503"/>
      <c r="E1477" s="503"/>
      <c r="F1477" s="506"/>
      <c r="G1477" s="506"/>
      <c r="H1477" s="506"/>
      <c r="I1477" s="506"/>
      <c r="J1477" s="503"/>
      <c r="K1477" s="503"/>
    </row>
    <row r="1478" spans="1:11" s="406" customFormat="1" ht="15" hidden="1" customHeight="1">
      <c r="B1478" s="114" t="s">
        <v>688</v>
      </c>
      <c r="C1478" s="399" t="s">
        <v>1064</v>
      </c>
      <c r="D1478" s="7">
        <v>3626</v>
      </c>
      <c r="E1478" s="7">
        <v>3816</v>
      </c>
      <c r="F1478" s="409">
        <v>3867</v>
      </c>
      <c r="G1478" s="409">
        <v>3867</v>
      </c>
      <c r="H1478" s="409">
        <v>3867</v>
      </c>
      <c r="I1478" s="409">
        <v>3867</v>
      </c>
      <c r="J1478" s="409">
        <v>3867</v>
      </c>
      <c r="K1478" s="409">
        <v>3867</v>
      </c>
    </row>
    <row r="1479" spans="1:11" s="406" customFormat="1" ht="25.5" hidden="1">
      <c r="B1479" s="114" t="s">
        <v>1065</v>
      </c>
      <c r="C1479" s="399" t="s">
        <v>666</v>
      </c>
      <c r="D1479" s="410">
        <v>261027.08</v>
      </c>
      <c r="E1479" s="410">
        <v>274680</v>
      </c>
      <c r="F1479" s="410">
        <v>46404</v>
      </c>
      <c r="G1479" s="410">
        <v>116010</v>
      </c>
      <c r="H1479" s="410">
        <v>185616</v>
      </c>
      <c r="I1479" s="410">
        <v>278424</v>
      </c>
      <c r="J1479" s="410">
        <v>278424</v>
      </c>
      <c r="K1479" s="410">
        <v>278424</v>
      </c>
    </row>
    <row r="1480" spans="1:11" s="406" customFormat="1" ht="15.75" hidden="1"/>
    <row r="1481" spans="1:11" s="406" customFormat="1" ht="15.75" hidden="1">
      <c r="A1481" s="405">
        <v>48</v>
      </c>
      <c r="B1481" s="101" t="s">
        <v>327</v>
      </c>
      <c r="C1481" s="101" t="s">
        <v>647</v>
      </c>
      <c r="D1481" s="106"/>
    </row>
    <row r="1482" spans="1:11" s="406" customFormat="1" ht="25.5" hidden="1">
      <c r="B1482" s="101" t="s">
        <v>328</v>
      </c>
      <c r="C1482" s="407">
        <v>106006</v>
      </c>
      <c r="D1482" s="106"/>
      <c r="E1482" s="106"/>
      <c r="F1482" s="106"/>
      <c r="G1482" s="106"/>
      <c r="H1482" s="106"/>
      <c r="I1482" s="106"/>
      <c r="J1482" s="106"/>
      <c r="K1482" s="106"/>
    </row>
    <row r="1483" spans="1:11" s="406" customFormat="1" ht="15.75" hidden="1">
      <c r="B1483" s="101" t="s">
        <v>329</v>
      </c>
      <c r="C1483" s="408" t="s">
        <v>679</v>
      </c>
      <c r="D1483" s="106"/>
      <c r="E1483" s="106"/>
      <c r="F1483" s="106"/>
      <c r="G1483" s="106"/>
      <c r="H1483" s="98"/>
      <c r="I1483" s="98"/>
      <c r="J1483" s="98"/>
      <c r="K1483" s="98"/>
    </row>
    <row r="1484" spans="1:11" s="406" customFormat="1" ht="15" hidden="1" customHeight="1">
      <c r="B1484" s="101" t="s">
        <v>649</v>
      </c>
      <c r="C1484" s="101" t="s">
        <v>1052</v>
      </c>
      <c r="D1484" s="499" t="s">
        <v>1053</v>
      </c>
      <c r="E1484" s="500"/>
      <c r="F1484" s="500"/>
      <c r="G1484" s="500"/>
      <c r="H1484" s="500"/>
      <c r="I1484" s="500"/>
      <c r="J1484" s="500"/>
      <c r="K1484" s="500"/>
    </row>
    <row r="1485" spans="1:11" s="406" customFormat="1" ht="15" hidden="1" customHeight="1">
      <c r="B1485" s="101" t="s">
        <v>651</v>
      </c>
      <c r="C1485" s="101" t="s">
        <v>43</v>
      </c>
      <c r="D1485" s="501" t="s">
        <v>1054</v>
      </c>
      <c r="E1485" s="501" t="s">
        <v>1055</v>
      </c>
      <c r="F1485" s="504" t="s">
        <v>1056</v>
      </c>
      <c r="G1485" s="504" t="s">
        <v>1057</v>
      </c>
      <c r="H1485" s="504" t="s">
        <v>1058</v>
      </c>
      <c r="I1485" s="504" t="s">
        <v>1059</v>
      </c>
      <c r="J1485" s="501" t="s">
        <v>1060</v>
      </c>
      <c r="K1485" s="501" t="s">
        <v>1061</v>
      </c>
    </row>
    <row r="1486" spans="1:11" s="406" customFormat="1" ht="25.5" hidden="1">
      <c r="B1486" s="112" t="s">
        <v>656</v>
      </c>
      <c r="C1486" s="101" t="s">
        <v>362</v>
      </c>
      <c r="D1486" s="502"/>
      <c r="E1486" s="502"/>
      <c r="F1486" s="505"/>
      <c r="G1486" s="505"/>
      <c r="H1486" s="505"/>
      <c r="I1486" s="505"/>
      <c r="J1486" s="502"/>
      <c r="K1486" s="502"/>
    </row>
    <row r="1487" spans="1:11" s="406" customFormat="1" ht="51" hidden="1">
      <c r="B1487" s="112" t="s">
        <v>658</v>
      </c>
      <c r="C1487" s="101" t="s">
        <v>1062</v>
      </c>
      <c r="D1487" s="502"/>
      <c r="E1487" s="502"/>
      <c r="F1487" s="505"/>
      <c r="G1487" s="505"/>
      <c r="H1487" s="505"/>
      <c r="I1487" s="505"/>
      <c r="J1487" s="502"/>
      <c r="K1487" s="502"/>
    </row>
    <row r="1488" spans="1:11" s="406" customFormat="1" ht="15.75" hidden="1">
      <c r="B1488" s="112" t="s">
        <v>660</v>
      </c>
      <c r="C1488" s="101" t="s">
        <v>349</v>
      </c>
      <c r="D1488" s="502"/>
      <c r="E1488" s="502"/>
      <c r="F1488" s="505"/>
      <c r="G1488" s="505"/>
      <c r="H1488" s="505"/>
      <c r="I1488" s="505"/>
      <c r="J1488" s="502"/>
      <c r="K1488" s="502"/>
    </row>
    <row r="1489" spans="1:11" s="406" customFormat="1" ht="25.5" hidden="1">
      <c r="B1489" s="214" t="s">
        <v>662</v>
      </c>
      <c r="C1489" s="214" t="s">
        <v>1063</v>
      </c>
      <c r="D1489" s="502"/>
      <c r="E1489" s="502"/>
      <c r="F1489" s="505"/>
      <c r="G1489" s="505"/>
      <c r="H1489" s="505"/>
      <c r="I1489" s="505"/>
      <c r="J1489" s="502"/>
      <c r="K1489" s="502"/>
    </row>
    <row r="1490" spans="1:11" s="406" customFormat="1" ht="15.75" hidden="1">
      <c r="B1490" s="500" t="s">
        <v>664</v>
      </c>
      <c r="C1490" s="507"/>
      <c r="D1490" s="503"/>
      <c r="E1490" s="503"/>
      <c r="F1490" s="506"/>
      <c r="G1490" s="506"/>
      <c r="H1490" s="506"/>
      <c r="I1490" s="506"/>
      <c r="J1490" s="503"/>
      <c r="K1490" s="503"/>
    </row>
    <row r="1491" spans="1:11" s="406" customFormat="1" ht="15.75" hidden="1">
      <c r="B1491" s="114" t="s">
        <v>688</v>
      </c>
      <c r="C1491" s="399" t="s">
        <v>1064</v>
      </c>
      <c r="D1491" s="7">
        <v>4015</v>
      </c>
      <c r="E1491" s="148">
        <v>4173</v>
      </c>
      <c r="F1491" s="409">
        <v>4278</v>
      </c>
      <c r="G1491" s="409">
        <v>4278</v>
      </c>
      <c r="H1491" s="409">
        <v>4278</v>
      </c>
      <c r="I1491" s="409">
        <v>4278</v>
      </c>
      <c r="J1491" s="409">
        <v>4278</v>
      </c>
      <c r="K1491" s="409">
        <v>4278</v>
      </c>
    </row>
    <row r="1492" spans="1:11" s="406" customFormat="1" ht="25.5" hidden="1">
      <c r="B1492" s="114" t="s">
        <v>1065</v>
      </c>
      <c r="C1492" s="399" t="s">
        <v>666</v>
      </c>
      <c r="D1492" s="410">
        <v>289110.09000000003</v>
      </c>
      <c r="E1492" s="410">
        <v>300276</v>
      </c>
      <c r="F1492" s="410">
        <v>51336</v>
      </c>
      <c r="G1492" s="410">
        <v>128340</v>
      </c>
      <c r="H1492" s="410">
        <v>205344</v>
      </c>
      <c r="I1492" s="410">
        <v>308016</v>
      </c>
      <c r="J1492" s="410">
        <v>308016</v>
      </c>
      <c r="K1492" s="410">
        <v>308016</v>
      </c>
    </row>
    <row r="1493" spans="1:11" s="406" customFormat="1" ht="15.75" hidden="1"/>
    <row r="1494" spans="1:11" s="406" customFormat="1" ht="15.75" hidden="1">
      <c r="A1494" s="405">
        <v>49</v>
      </c>
      <c r="B1494" s="101" t="s">
        <v>327</v>
      </c>
      <c r="C1494" s="101" t="s">
        <v>647</v>
      </c>
      <c r="D1494" s="106"/>
    </row>
    <row r="1495" spans="1:11" s="406" customFormat="1" ht="25.5" hidden="1">
      <c r="B1495" s="101" t="s">
        <v>328</v>
      </c>
      <c r="C1495" s="407">
        <v>106007</v>
      </c>
      <c r="D1495" s="106"/>
      <c r="E1495" s="106"/>
      <c r="F1495" s="106"/>
      <c r="G1495" s="106"/>
      <c r="H1495" s="106"/>
      <c r="I1495" s="106"/>
      <c r="J1495" s="106"/>
      <c r="K1495" s="106"/>
    </row>
    <row r="1496" spans="1:11" s="406" customFormat="1" ht="15.75" hidden="1">
      <c r="B1496" s="101" t="s">
        <v>329</v>
      </c>
      <c r="C1496" s="408" t="s">
        <v>680</v>
      </c>
      <c r="D1496" s="106"/>
      <c r="E1496" s="106"/>
      <c r="F1496" s="106"/>
      <c r="G1496" s="106"/>
      <c r="H1496" s="98"/>
      <c r="I1496" s="98"/>
      <c r="J1496" s="98"/>
      <c r="K1496" s="98"/>
    </row>
    <row r="1497" spans="1:11" s="406" customFormat="1" ht="15" hidden="1" customHeight="1">
      <c r="B1497" s="101" t="s">
        <v>649</v>
      </c>
      <c r="C1497" s="101" t="s">
        <v>1052</v>
      </c>
      <c r="D1497" s="499" t="s">
        <v>1053</v>
      </c>
      <c r="E1497" s="500"/>
      <c r="F1497" s="500"/>
      <c r="G1497" s="500"/>
      <c r="H1497" s="500"/>
      <c r="I1497" s="500"/>
      <c r="J1497" s="500"/>
      <c r="K1497" s="500"/>
    </row>
    <row r="1498" spans="1:11" s="406" customFormat="1" ht="15" hidden="1" customHeight="1">
      <c r="B1498" s="101" t="s">
        <v>651</v>
      </c>
      <c r="C1498" s="101" t="s">
        <v>43</v>
      </c>
      <c r="D1498" s="501" t="s">
        <v>1054</v>
      </c>
      <c r="E1498" s="501" t="s">
        <v>1055</v>
      </c>
      <c r="F1498" s="504" t="s">
        <v>1056</v>
      </c>
      <c r="G1498" s="504" t="s">
        <v>1057</v>
      </c>
      <c r="H1498" s="504" t="s">
        <v>1058</v>
      </c>
      <c r="I1498" s="504" t="s">
        <v>1059</v>
      </c>
      <c r="J1498" s="501" t="s">
        <v>1060</v>
      </c>
      <c r="K1498" s="501" t="s">
        <v>1061</v>
      </c>
    </row>
    <row r="1499" spans="1:11" s="406" customFormat="1" ht="25.5" hidden="1">
      <c r="B1499" s="112" t="s">
        <v>656</v>
      </c>
      <c r="C1499" s="101" t="s">
        <v>362</v>
      </c>
      <c r="D1499" s="502"/>
      <c r="E1499" s="502"/>
      <c r="F1499" s="505"/>
      <c r="G1499" s="505"/>
      <c r="H1499" s="505"/>
      <c r="I1499" s="505"/>
      <c r="J1499" s="502"/>
      <c r="K1499" s="502"/>
    </row>
    <row r="1500" spans="1:11" s="406" customFormat="1" ht="51" hidden="1">
      <c r="B1500" s="112" t="s">
        <v>658</v>
      </c>
      <c r="C1500" s="101" t="s">
        <v>1062</v>
      </c>
      <c r="D1500" s="502"/>
      <c r="E1500" s="502"/>
      <c r="F1500" s="505"/>
      <c r="G1500" s="505"/>
      <c r="H1500" s="505"/>
      <c r="I1500" s="505"/>
      <c r="J1500" s="502"/>
      <c r="K1500" s="502"/>
    </row>
    <row r="1501" spans="1:11" s="406" customFormat="1" ht="15.75" hidden="1">
      <c r="B1501" s="112" t="s">
        <v>660</v>
      </c>
      <c r="C1501" s="101" t="s">
        <v>349</v>
      </c>
      <c r="D1501" s="502"/>
      <c r="E1501" s="502"/>
      <c r="F1501" s="505"/>
      <c r="G1501" s="505"/>
      <c r="H1501" s="505"/>
      <c r="I1501" s="505"/>
      <c r="J1501" s="502"/>
      <c r="K1501" s="502"/>
    </row>
    <row r="1502" spans="1:11" s="406" customFormat="1" ht="25.5" hidden="1">
      <c r="B1502" s="214" t="s">
        <v>662</v>
      </c>
      <c r="C1502" s="214" t="s">
        <v>1063</v>
      </c>
      <c r="D1502" s="502"/>
      <c r="E1502" s="502"/>
      <c r="F1502" s="505"/>
      <c r="G1502" s="505"/>
      <c r="H1502" s="505"/>
      <c r="I1502" s="505"/>
      <c r="J1502" s="502"/>
      <c r="K1502" s="502"/>
    </row>
    <row r="1503" spans="1:11" s="406" customFormat="1" ht="15.75" hidden="1">
      <c r="B1503" s="500" t="s">
        <v>664</v>
      </c>
      <c r="C1503" s="507"/>
      <c r="D1503" s="503"/>
      <c r="E1503" s="503"/>
      <c r="F1503" s="506"/>
      <c r="G1503" s="506"/>
      <c r="H1503" s="506"/>
      <c r="I1503" s="506"/>
      <c r="J1503" s="503"/>
      <c r="K1503" s="503"/>
    </row>
    <row r="1504" spans="1:11" s="406" customFormat="1" ht="15" hidden="1" customHeight="1">
      <c r="B1504" s="114" t="s">
        <v>688</v>
      </c>
      <c r="C1504" s="399" t="s">
        <v>1064</v>
      </c>
      <c r="D1504" s="7">
        <v>3224</v>
      </c>
      <c r="E1504" s="148">
        <v>3389</v>
      </c>
      <c r="F1504" s="409">
        <v>3577</v>
      </c>
      <c r="G1504" s="409">
        <v>3577</v>
      </c>
      <c r="H1504" s="409">
        <v>3577</v>
      </c>
      <c r="I1504" s="409">
        <v>3577</v>
      </c>
      <c r="J1504" s="409">
        <v>3577</v>
      </c>
      <c r="K1504" s="409">
        <v>3577</v>
      </c>
    </row>
    <row r="1505" spans="1:11" s="406" customFormat="1" ht="25.5" hidden="1">
      <c r="B1505" s="114" t="s">
        <v>1065</v>
      </c>
      <c r="C1505" s="399" t="s">
        <v>666</v>
      </c>
      <c r="D1505" s="410">
        <v>232144.9</v>
      </c>
      <c r="E1505" s="410">
        <v>243864</v>
      </c>
      <c r="F1505" s="410">
        <v>42924</v>
      </c>
      <c r="G1505" s="410">
        <v>107310</v>
      </c>
      <c r="H1505" s="410">
        <v>171696</v>
      </c>
      <c r="I1505" s="410">
        <v>257544</v>
      </c>
      <c r="J1505" s="410">
        <v>257544</v>
      </c>
      <c r="K1505" s="410">
        <v>257544</v>
      </c>
    </row>
    <row r="1506" spans="1:11" s="406" customFormat="1" ht="15.75" hidden="1"/>
    <row r="1507" spans="1:11" s="406" customFormat="1" ht="15.75" hidden="1">
      <c r="A1507" s="405">
        <v>50</v>
      </c>
      <c r="B1507" s="101" t="s">
        <v>327</v>
      </c>
      <c r="C1507" s="101" t="s">
        <v>647</v>
      </c>
      <c r="D1507" s="106"/>
    </row>
    <row r="1508" spans="1:11" s="406" customFormat="1" ht="25.5" hidden="1">
      <c r="B1508" s="101" t="s">
        <v>328</v>
      </c>
      <c r="C1508" s="407">
        <v>106008</v>
      </c>
      <c r="D1508" s="106"/>
      <c r="E1508" s="106"/>
      <c r="F1508" s="106"/>
      <c r="G1508" s="106"/>
      <c r="H1508" s="106"/>
      <c r="I1508" s="106"/>
      <c r="J1508" s="106"/>
      <c r="K1508" s="106"/>
    </row>
    <row r="1509" spans="1:11" s="406" customFormat="1" ht="15.75" hidden="1">
      <c r="B1509" s="101" t="s">
        <v>329</v>
      </c>
      <c r="C1509" s="408" t="s">
        <v>71</v>
      </c>
      <c r="D1509" s="106"/>
      <c r="E1509" s="106"/>
      <c r="F1509" s="106"/>
      <c r="G1509" s="106"/>
      <c r="H1509" s="98"/>
      <c r="I1509" s="98"/>
      <c r="J1509" s="98"/>
      <c r="K1509" s="98"/>
    </row>
    <row r="1510" spans="1:11" s="406" customFormat="1" ht="15" hidden="1" customHeight="1">
      <c r="B1510" s="101" t="s">
        <v>649</v>
      </c>
      <c r="C1510" s="101" t="s">
        <v>1052</v>
      </c>
      <c r="D1510" s="499" t="s">
        <v>1053</v>
      </c>
      <c r="E1510" s="500"/>
      <c r="F1510" s="500"/>
      <c r="G1510" s="500"/>
      <c r="H1510" s="500"/>
      <c r="I1510" s="500"/>
      <c r="J1510" s="500"/>
      <c r="K1510" s="500"/>
    </row>
    <row r="1511" spans="1:11" s="406" customFormat="1" ht="15" hidden="1" customHeight="1">
      <c r="B1511" s="101" t="s">
        <v>651</v>
      </c>
      <c r="C1511" s="101" t="s">
        <v>43</v>
      </c>
      <c r="D1511" s="501" t="s">
        <v>1054</v>
      </c>
      <c r="E1511" s="501" t="s">
        <v>1055</v>
      </c>
      <c r="F1511" s="504" t="s">
        <v>1056</v>
      </c>
      <c r="G1511" s="504" t="s">
        <v>1057</v>
      </c>
      <c r="H1511" s="504" t="s">
        <v>1058</v>
      </c>
      <c r="I1511" s="504" t="s">
        <v>1059</v>
      </c>
      <c r="J1511" s="501" t="s">
        <v>1060</v>
      </c>
      <c r="K1511" s="501" t="s">
        <v>1061</v>
      </c>
    </row>
    <row r="1512" spans="1:11" s="406" customFormat="1" ht="25.5" hidden="1">
      <c r="B1512" s="112" t="s">
        <v>656</v>
      </c>
      <c r="C1512" s="101" t="s">
        <v>362</v>
      </c>
      <c r="D1512" s="502"/>
      <c r="E1512" s="502"/>
      <c r="F1512" s="505"/>
      <c r="G1512" s="505"/>
      <c r="H1512" s="505"/>
      <c r="I1512" s="505"/>
      <c r="J1512" s="502"/>
      <c r="K1512" s="502"/>
    </row>
    <row r="1513" spans="1:11" s="406" customFormat="1" ht="51" hidden="1">
      <c r="B1513" s="112" t="s">
        <v>658</v>
      </c>
      <c r="C1513" s="101" t="s">
        <v>1062</v>
      </c>
      <c r="D1513" s="502"/>
      <c r="E1513" s="502"/>
      <c r="F1513" s="505"/>
      <c r="G1513" s="505"/>
      <c r="H1513" s="505"/>
      <c r="I1513" s="505"/>
      <c r="J1513" s="502"/>
      <c r="K1513" s="502"/>
    </row>
    <row r="1514" spans="1:11" s="406" customFormat="1" ht="15.75" hidden="1">
      <c r="B1514" s="112" t="s">
        <v>660</v>
      </c>
      <c r="C1514" s="101" t="s">
        <v>349</v>
      </c>
      <c r="D1514" s="502"/>
      <c r="E1514" s="502"/>
      <c r="F1514" s="505"/>
      <c r="G1514" s="505"/>
      <c r="H1514" s="505"/>
      <c r="I1514" s="505"/>
      <c r="J1514" s="502"/>
      <c r="K1514" s="502"/>
    </row>
    <row r="1515" spans="1:11" s="406" customFormat="1" ht="25.5" hidden="1">
      <c r="B1515" s="214" t="s">
        <v>662</v>
      </c>
      <c r="C1515" s="214" t="s">
        <v>1063</v>
      </c>
      <c r="D1515" s="502"/>
      <c r="E1515" s="502"/>
      <c r="F1515" s="505"/>
      <c r="G1515" s="505"/>
      <c r="H1515" s="505"/>
      <c r="I1515" s="505"/>
      <c r="J1515" s="502"/>
      <c r="K1515" s="502"/>
    </row>
    <row r="1516" spans="1:11" s="406" customFormat="1" ht="15.75" hidden="1">
      <c r="B1516" s="500" t="s">
        <v>664</v>
      </c>
      <c r="C1516" s="507"/>
      <c r="D1516" s="503"/>
      <c r="E1516" s="503"/>
      <c r="F1516" s="506"/>
      <c r="G1516" s="506"/>
      <c r="H1516" s="506"/>
      <c r="I1516" s="506"/>
      <c r="J1516" s="503"/>
      <c r="K1516" s="503"/>
    </row>
    <row r="1517" spans="1:11" s="406" customFormat="1" ht="15.75" hidden="1">
      <c r="B1517" s="114" t="s">
        <v>688</v>
      </c>
      <c r="C1517" s="399" t="s">
        <v>1064</v>
      </c>
      <c r="D1517" s="7">
        <v>4034</v>
      </c>
      <c r="E1517" s="148">
        <v>4233</v>
      </c>
      <c r="F1517" s="409">
        <v>4242</v>
      </c>
      <c r="G1517" s="409">
        <v>4242</v>
      </c>
      <c r="H1517" s="409">
        <v>4242</v>
      </c>
      <c r="I1517" s="409">
        <v>4242</v>
      </c>
      <c r="J1517" s="409">
        <v>4327</v>
      </c>
      <c r="K1517" s="409">
        <v>4412</v>
      </c>
    </row>
    <row r="1518" spans="1:11" s="406" customFormat="1" ht="25.5" hidden="1">
      <c r="B1518" s="114" t="s">
        <v>1065</v>
      </c>
      <c r="C1518" s="399" t="s">
        <v>666</v>
      </c>
      <c r="D1518" s="410">
        <v>290465.19</v>
      </c>
      <c r="E1518" s="410">
        <v>304380</v>
      </c>
      <c r="F1518" s="410">
        <v>50904</v>
      </c>
      <c r="G1518" s="410">
        <v>127260</v>
      </c>
      <c r="H1518" s="410">
        <v>203616</v>
      </c>
      <c r="I1518" s="410">
        <v>305424</v>
      </c>
      <c r="J1518" s="410">
        <v>309264</v>
      </c>
      <c r="K1518" s="410">
        <v>315384</v>
      </c>
    </row>
    <row r="1519" spans="1:11" s="406" customFormat="1" ht="15.75" hidden="1"/>
    <row r="1520" spans="1:11" s="406" customFormat="1" ht="15.75" hidden="1">
      <c r="A1520" s="405">
        <v>51</v>
      </c>
      <c r="B1520" s="101" t="s">
        <v>327</v>
      </c>
      <c r="C1520" s="101" t="s">
        <v>647</v>
      </c>
      <c r="D1520" s="106"/>
    </row>
    <row r="1521" spans="1:11" s="406" customFormat="1" ht="25.5" hidden="1">
      <c r="B1521" s="101" t="s">
        <v>328</v>
      </c>
      <c r="C1521" s="407">
        <v>106009</v>
      </c>
      <c r="D1521" s="106"/>
      <c r="E1521" s="106"/>
      <c r="F1521" s="106"/>
      <c r="G1521" s="106"/>
      <c r="H1521" s="106"/>
      <c r="I1521" s="106"/>
      <c r="J1521" s="106"/>
      <c r="K1521" s="106"/>
    </row>
    <row r="1522" spans="1:11" s="406" customFormat="1" ht="15.75" hidden="1">
      <c r="B1522" s="101" t="s">
        <v>329</v>
      </c>
      <c r="C1522" s="408" t="s">
        <v>681</v>
      </c>
      <c r="D1522" s="106"/>
      <c r="E1522" s="106"/>
      <c r="F1522" s="106"/>
      <c r="G1522" s="106"/>
      <c r="H1522" s="98"/>
      <c r="I1522" s="98"/>
      <c r="J1522" s="98"/>
      <c r="K1522" s="98"/>
    </row>
    <row r="1523" spans="1:11" s="406" customFormat="1" ht="15" hidden="1" customHeight="1">
      <c r="B1523" s="101" t="s">
        <v>649</v>
      </c>
      <c r="C1523" s="101" t="s">
        <v>1052</v>
      </c>
      <c r="D1523" s="499" t="s">
        <v>1053</v>
      </c>
      <c r="E1523" s="500"/>
      <c r="F1523" s="500"/>
      <c r="G1523" s="500"/>
      <c r="H1523" s="500"/>
      <c r="I1523" s="500"/>
      <c r="J1523" s="500"/>
      <c r="K1523" s="500"/>
    </row>
    <row r="1524" spans="1:11" s="406" customFormat="1" ht="15" hidden="1" customHeight="1">
      <c r="B1524" s="101" t="s">
        <v>651</v>
      </c>
      <c r="C1524" s="101" t="s">
        <v>43</v>
      </c>
      <c r="D1524" s="501" t="s">
        <v>1054</v>
      </c>
      <c r="E1524" s="501" t="s">
        <v>1055</v>
      </c>
      <c r="F1524" s="504" t="s">
        <v>1056</v>
      </c>
      <c r="G1524" s="504" t="s">
        <v>1057</v>
      </c>
      <c r="H1524" s="504" t="s">
        <v>1058</v>
      </c>
      <c r="I1524" s="504" t="s">
        <v>1059</v>
      </c>
      <c r="J1524" s="501" t="s">
        <v>1060</v>
      </c>
      <c r="K1524" s="501" t="s">
        <v>1061</v>
      </c>
    </row>
    <row r="1525" spans="1:11" s="406" customFormat="1" ht="25.5" hidden="1">
      <c r="B1525" s="112" t="s">
        <v>656</v>
      </c>
      <c r="C1525" s="101" t="s">
        <v>362</v>
      </c>
      <c r="D1525" s="502"/>
      <c r="E1525" s="502"/>
      <c r="F1525" s="505"/>
      <c r="G1525" s="505"/>
      <c r="H1525" s="505"/>
      <c r="I1525" s="505"/>
      <c r="J1525" s="502"/>
      <c r="K1525" s="502"/>
    </row>
    <row r="1526" spans="1:11" s="406" customFormat="1" ht="51" hidden="1">
      <c r="B1526" s="112" t="s">
        <v>658</v>
      </c>
      <c r="C1526" s="101" t="s">
        <v>1062</v>
      </c>
      <c r="D1526" s="502"/>
      <c r="E1526" s="502"/>
      <c r="F1526" s="505"/>
      <c r="G1526" s="505"/>
      <c r="H1526" s="505"/>
      <c r="I1526" s="505"/>
      <c r="J1526" s="502"/>
      <c r="K1526" s="502"/>
    </row>
    <row r="1527" spans="1:11" s="406" customFormat="1" ht="15.75" hidden="1">
      <c r="B1527" s="112" t="s">
        <v>660</v>
      </c>
      <c r="C1527" s="101" t="s">
        <v>349</v>
      </c>
      <c r="D1527" s="502"/>
      <c r="E1527" s="502"/>
      <c r="F1527" s="505"/>
      <c r="G1527" s="505"/>
      <c r="H1527" s="505"/>
      <c r="I1527" s="505"/>
      <c r="J1527" s="502"/>
      <c r="K1527" s="502"/>
    </row>
    <row r="1528" spans="1:11" s="406" customFormat="1" ht="25.5" hidden="1">
      <c r="B1528" s="214" t="s">
        <v>662</v>
      </c>
      <c r="C1528" s="214" t="s">
        <v>1063</v>
      </c>
      <c r="D1528" s="502"/>
      <c r="E1528" s="502"/>
      <c r="F1528" s="505"/>
      <c r="G1528" s="505"/>
      <c r="H1528" s="505"/>
      <c r="I1528" s="505"/>
      <c r="J1528" s="502"/>
      <c r="K1528" s="502"/>
    </row>
    <row r="1529" spans="1:11" s="406" customFormat="1" ht="15.75" hidden="1">
      <c r="B1529" s="500" t="s">
        <v>664</v>
      </c>
      <c r="C1529" s="507"/>
      <c r="D1529" s="503"/>
      <c r="E1529" s="503"/>
      <c r="F1529" s="506"/>
      <c r="G1529" s="506"/>
      <c r="H1529" s="506"/>
      <c r="I1529" s="506"/>
      <c r="J1529" s="503"/>
      <c r="K1529" s="503"/>
    </row>
    <row r="1530" spans="1:11" s="406" customFormat="1" ht="15.75" hidden="1">
      <c r="B1530" s="114" t="s">
        <v>688</v>
      </c>
      <c r="C1530" s="399" t="s">
        <v>1064</v>
      </c>
      <c r="D1530" s="7">
        <v>2762</v>
      </c>
      <c r="E1530" s="148">
        <v>3234</v>
      </c>
      <c r="F1530" s="409">
        <v>3241</v>
      </c>
      <c r="G1530" s="409">
        <v>3241</v>
      </c>
      <c r="H1530" s="409">
        <v>3241</v>
      </c>
      <c r="I1530" s="409">
        <v>3241</v>
      </c>
      <c r="J1530" s="409">
        <v>3241</v>
      </c>
      <c r="K1530" s="409">
        <v>3241</v>
      </c>
    </row>
    <row r="1531" spans="1:11" s="406" customFormat="1" ht="25.5" hidden="1">
      <c r="B1531" s="114" t="s">
        <v>1065</v>
      </c>
      <c r="C1531" s="399" t="s">
        <v>666</v>
      </c>
      <c r="D1531" s="410">
        <v>198876.45</v>
      </c>
      <c r="E1531" s="410">
        <v>232848</v>
      </c>
      <c r="F1531" s="410">
        <v>38892</v>
      </c>
      <c r="G1531" s="410">
        <v>97230</v>
      </c>
      <c r="H1531" s="410">
        <v>155568</v>
      </c>
      <c r="I1531" s="410">
        <v>233352</v>
      </c>
      <c r="J1531" s="410">
        <v>233352</v>
      </c>
      <c r="K1531" s="410">
        <v>233352</v>
      </c>
    </row>
    <row r="1532" spans="1:11" s="406" customFormat="1" ht="15.75" hidden="1"/>
    <row r="1533" spans="1:11" s="406" customFormat="1" ht="15.75" hidden="1">
      <c r="A1533" s="405">
        <v>52</v>
      </c>
      <c r="B1533" s="101" t="s">
        <v>327</v>
      </c>
      <c r="C1533" s="101" t="s">
        <v>647</v>
      </c>
      <c r="D1533" s="106"/>
    </row>
    <row r="1534" spans="1:11" s="406" customFormat="1" ht="25.5" hidden="1">
      <c r="B1534" s="101" t="s">
        <v>328</v>
      </c>
      <c r="C1534" s="407">
        <v>106010</v>
      </c>
      <c r="D1534" s="106"/>
      <c r="E1534" s="106"/>
      <c r="F1534" s="106"/>
      <c r="G1534" s="106"/>
      <c r="H1534" s="106"/>
      <c r="I1534" s="106"/>
      <c r="J1534" s="106"/>
      <c r="K1534" s="106"/>
    </row>
    <row r="1535" spans="1:11" s="406" customFormat="1" ht="15.75" hidden="1">
      <c r="B1535" s="101" t="s">
        <v>329</v>
      </c>
      <c r="C1535" s="408" t="s">
        <v>1068</v>
      </c>
      <c r="D1535" s="106"/>
      <c r="E1535" s="106"/>
      <c r="F1535" s="106"/>
      <c r="G1535" s="106"/>
      <c r="H1535" s="98"/>
      <c r="I1535" s="98"/>
      <c r="J1535" s="98"/>
      <c r="K1535" s="98"/>
    </row>
    <row r="1536" spans="1:11" s="406" customFormat="1" ht="15" hidden="1" customHeight="1">
      <c r="B1536" s="101" t="s">
        <v>649</v>
      </c>
      <c r="C1536" s="101" t="s">
        <v>1052</v>
      </c>
      <c r="D1536" s="499" t="s">
        <v>1053</v>
      </c>
      <c r="E1536" s="500"/>
      <c r="F1536" s="500"/>
      <c r="G1536" s="500"/>
      <c r="H1536" s="500"/>
      <c r="I1536" s="500"/>
      <c r="J1536" s="500"/>
      <c r="K1536" s="500"/>
    </row>
    <row r="1537" spans="1:11" s="406" customFormat="1" ht="15" hidden="1" customHeight="1">
      <c r="B1537" s="101" t="s">
        <v>651</v>
      </c>
      <c r="C1537" s="101" t="s">
        <v>43</v>
      </c>
      <c r="D1537" s="501" t="s">
        <v>1054</v>
      </c>
      <c r="E1537" s="501" t="s">
        <v>1055</v>
      </c>
      <c r="F1537" s="504" t="s">
        <v>1056</v>
      </c>
      <c r="G1537" s="504" t="s">
        <v>1057</v>
      </c>
      <c r="H1537" s="504" t="s">
        <v>1058</v>
      </c>
      <c r="I1537" s="504" t="s">
        <v>1059</v>
      </c>
      <c r="J1537" s="501" t="s">
        <v>1060</v>
      </c>
      <c r="K1537" s="501" t="s">
        <v>1061</v>
      </c>
    </row>
    <row r="1538" spans="1:11" s="406" customFormat="1" ht="25.5" hidden="1">
      <c r="B1538" s="112" t="s">
        <v>656</v>
      </c>
      <c r="C1538" s="101" t="s">
        <v>362</v>
      </c>
      <c r="D1538" s="502"/>
      <c r="E1538" s="502"/>
      <c r="F1538" s="505"/>
      <c r="G1538" s="505"/>
      <c r="H1538" s="505"/>
      <c r="I1538" s="505"/>
      <c r="J1538" s="502"/>
      <c r="K1538" s="502"/>
    </row>
    <row r="1539" spans="1:11" s="406" customFormat="1" ht="51" hidden="1">
      <c r="B1539" s="112" t="s">
        <v>658</v>
      </c>
      <c r="C1539" s="101" t="s">
        <v>1062</v>
      </c>
      <c r="D1539" s="502"/>
      <c r="E1539" s="502"/>
      <c r="F1539" s="505"/>
      <c r="G1539" s="505"/>
      <c r="H1539" s="505"/>
      <c r="I1539" s="505"/>
      <c r="J1539" s="502"/>
      <c r="K1539" s="502"/>
    </row>
    <row r="1540" spans="1:11" s="406" customFormat="1" ht="15.75" hidden="1">
      <c r="B1540" s="112" t="s">
        <v>660</v>
      </c>
      <c r="C1540" s="101" t="s">
        <v>349</v>
      </c>
      <c r="D1540" s="502"/>
      <c r="E1540" s="502"/>
      <c r="F1540" s="505"/>
      <c r="G1540" s="505"/>
      <c r="H1540" s="505"/>
      <c r="I1540" s="505"/>
      <c r="J1540" s="502"/>
      <c r="K1540" s="502"/>
    </row>
    <row r="1541" spans="1:11" s="406" customFormat="1" ht="25.5" hidden="1">
      <c r="B1541" s="214" t="s">
        <v>662</v>
      </c>
      <c r="C1541" s="214" t="s">
        <v>1063</v>
      </c>
      <c r="D1541" s="502"/>
      <c r="E1541" s="502"/>
      <c r="F1541" s="505"/>
      <c r="G1541" s="505"/>
      <c r="H1541" s="505"/>
      <c r="I1541" s="505"/>
      <c r="J1541" s="502"/>
      <c r="K1541" s="502"/>
    </row>
    <row r="1542" spans="1:11" s="406" customFormat="1" ht="15.75" hidden="1">
      <c r="B1542" s="500" t="s">
        <v>664</v>
      </c>
      <c r="C1542" s="507"/>
      <c r="D1542" s="503"/>
      <c r="E1542" s="503"/>
      <c r="F1542" s="506"/>
      <c r="G1542" s="506"/>
      <c r="H1542" s="506"/>
      <c r="I1542" s="506"/>
      <c r="J1542" s="503"/>
      <c r="K1542" s="503"/>
    </row>
    <row r="1543" spans="1:11" s="406" customFormat="1" ht="15.75" hidden="1">
      <c r="B1543" s="114" t="s">
        <v>688</v>
      </c>
      <c r="C1543" s="399" t="s">
        <v>1064</v>
      </c>
      <c r="D1543" s="7">
        <v>1082</v>
      </c>
      <c r="E1543" s="148">
        <v>1171</v>
      </c>
      <c r="F1543" s="409">
        <v>1219</v>
      </c>
      <c r="G1543" s="409">
        <v>1219</v>
      </c>
      <c r="H1543" s="409">
        <v>1219</v>
      </c>
      <c r="I1543" s="409">
        <v>1219</v>
      </c>
      <c r="J1543" s="409">
        <v>1219</v>
      </c>
      <c r="K1543" s="409">
        <v>1219</v>
      </c>
    </row>
    <row r="1544" spans="1:11" s="406" customFormat="1" ht="25.5" hidden="1">
      <c r="B1544" s="114" t="s">
        <v>1065</v>
      </c>
      <c r="C1544" s="399" t="s">
        <v>666</v>
      </c>
      <c r="D1544" s="410">
        <v>77913.2</v>
      </c>
      <c r="E1544" s="410">
        <v>84276</v>
      </c>
      <c r="F1544" s="410">
        <v>14628</v>
      </c>
      <c r="G1544" s="410">
        <v>36570</v>
      </c>
      <c r="H1544" s="410">
        <v>58512</v>
      </c>
      <c r="I1544" s="410">
        <v>87768</v>
      </c>
      <c r="J1544" s="410">
        <v>87768</v>
      </c>
      <c r="K1544" s="410">
        <v>87768</v>
      </c>
    </row>
    <row r="1545" spans="1:11" s="406" customFormat="1" ht="15.75" hidden="1"/>
    <row r="1546" spans="1:11" s="406" customFormat="1" ht="15.75" hidden="1">
      <c r="A1546" s="405">
        <v>53</v>
      </c>
      <c r="B1546" s="101" t="s">
        <v>327</v>
      </c>
      <c r="C1546" s="101" t="s">
        <v>647</v>
      </c>
      <c r="D1546" s="106"/>
    </row>
    <row r="1547" spans="1:11" s="406" customFormat="1" ht="25.5" hidden="1">
      <c r="B1547" s="101" t="s">
        <v>328</v>
      </c>
      <c r="C1547" s="407">
        <v>106011</v>
      </c>
      <c r="D1547" s="106"/>
      <c r="E1547" s="106"/>
      <c r="F1547" s="106"/>
      <c r="G1547" s="106"/>
      <c r="H1547" s="106"/>
      <c r="I1547" s="106"/>
      <c r="J1547" s="106"/>
      <c r="K1547" s="106"/>
    </row>
    <row r="1548" spans="1:11" s="406" customFormat="1" ht="15.75" hidden="1">
      <c r="B1548" s="101" t="s">
        <v>329</v>
      </c>
      <c r="C1548" s="408" t="s">
        <v>682</v>
      </c>
      <c r="D1548" s="106"/>
      <c r="E1548" s="106"/>
      <c r="F1548" s="106"/>
      <c r="G1548" s="106"/>
      <c r="H1548" s="98"/>
      <c r="I1548" s="98"/>
      <c r="J1548" s="98"/>
      <c r="K1548" s="98"/>
    </row>
    <row r="1549" spans="1:11" s="406" customFormat="1" ht="15" hidden="1" customHeight="1">
      <c r="B1549" s="101" t="s">
        <v>649</v>
      </c>
      <c r="C1549" s="101" t="s">
        <v>1052</v>
      </c>
      <c r="D1549" s="499" t="s">
        <v>1053</v>
      </c>
      <c r="E1549" s="500"/>
      <c r="F1549" s="500"/>
      <c r="G1549" s="500"/>
      <c r="H1549" s="500"/>
      <c r="I1549" s="500"/>
      <c r="J1549" s="500"/>
      <c r="K1549" s="500"/>
    </row>
    <row r="1550" spans="1:11" s="406" customFormat="1" ht="15" hidden="1" customHeight="1">
      <c r="B1550" s="101" t="s">
        <v>651</v>
      </c>
      <c r="C1550" s="101" t="s">
        <v>43</v>
      </c>
      <c r="D1550" s="501" t="s">
        <v>1054</v>
      </c>
      <c r="E1550" s="501" t="s">
        <v>1055</v>
      </c>
      <c r="F1550" s="504" t="s">
        <v>1056</v>
      </c>
      <c r="G1550" s="504" t="s">
        <v>1057</v>
      </c>
      <c r="H1550" s="504" t="s">
        <v>1058</v>
      </c>
      <c r="I1550" s="504" t="s">
        <v>1059</v>
      </c>
      <c r="J1550" s="501" t="s">
        <v>1060</v>
      </c>
      <c r="K1550" s="501" t="s">
        <v>1061</v>
      </c>
    </row>
    <row r="1551" spans="1:11" s="406" customFormat="1" ht="25.5" hidden="1">
      <c r="B1551" s="112" t="s">
        <v>656</v>
      </c>
      <c r="C1551" s="101" t="s">
        <v>362</v>
      </c>
      <c r="D1551" s="502"/>
      <c r="E1551" s="502"/>
      <c r="F1551" s="505"/>
      <c r="G1551" s="505"/>
      <c r="H1551" s="505"/>
      <c r="I1551" s="505"/>
      <c r="J1551" s="502"/>
      <c r="K1551" s="502"/>
    </row>
    <row r="1552" spans="1:11" s="406" customFormat="1" ht="51" hidden="1">
      <c r="B1552" s="112" t="s">
        <v>658</v>
      </c>
      <c r="C1552" s="101" t="s">
        <v>1062</v>
      </c>
      <c r="D1552" s="502"/>
      <c r="E1552" s="502"/>
      <c r="F1552" s="505"/>
      <c r="G1552" s="505"/>
      <c r="H1552" s="505"/>
      <c r="I1552" s="505"/>
      <c r="J1552" s="502"/>
      <c r="K1552" s="502"/>
    </row>
    <row r="1553" spans="1:11" s="406" customFormat="1" ht="15.75" hidden="1">
      <c r="B1553" s="112" t="s">
        <v>660</v>
      </c>
      <c r="C1553" s="101" t="s">
        <v>349</v>
      </c>
      <c r="D1553" s="502"/>
      <c r="E1553" s="502"/>
      <c r="F1553" s="505"/>
      <c r="G1553" s="505"/>
      <c r="H1553" s="505"/>
      <c r="I1553" s="505"/>
      <c r="J1553" s="502"/>
      <c r="K1553" s="502"/>
    </row>
    <row r="1554" spans="1:11" s="406" customFormat="1" ht="25.5" hidden="1">
      <c r="B1554" s="214" t="s">
        <v>662</v>
      </c>
      <c r="C1554" s="214" t="s">
        <v>1063</v>
      </c>
      <c r="D1554" s="502"/>
      <c r="E1554" s="502"/>
      <c r="F1554" s="505"/>
      <c r="G1554" s="505"/>
      <c r="H1554" s="505"/>
      <c r="I1554" s="505"/>
      <c r="J1554" s="502"/>
      <c r="K1554" s="502"/>
    </row>
    <row r="1555" spans="1:11" s="406" customFormat="1" ht="15.75" hidden="1">
      <c r="B1555" s="500" t="s">
        <v>664</v>
      </c>
      <c r="C1555" s="507"/>
      <c r="D1555" s="503"/>
      <c r="E1555" s="503"/>
      <c r="F1555" s="506"/>
      <c r="G1555" s="506"/>
      <c r="H1555" s="506"/>
      <c r="I1555" s="506"/>
      <c r="J1555" s="503"/>
      <c r="K1555" s="503"/>
    </row>
    <row r="1556" spans="1:11" s="406" customFormat="1" ht="15.75" hidden="1">
      <c r="B1556" s="114" t="s">
        <v>688</v>
      </c>
      <c r="C1556" s="399" t="s">
        <v>1064</v>
      </c>
      <c r="D1556" s="7">
        <v>2274</v>
      </c>
      <c r="E1556" s="148">
        <v>2349</v>
      </c>
      <c r="F1556" s="409">
        <v>2359</v>
      </c>
      <c r="G1556" s="409">
        <v>2359</v>
      </c>
      <c r="H1556" s="409">
        <v>2359</v>
      </c>
      <c r="I1556" s="409">
        <v>2359</v>
      </c>
      <c r="J1556" s="409">
        <v>2359</v>
      </c>
      <c r="K1556" s="409">
        <v>2359</v>
      </c>
    </row>
    <row r="1557" spans="1:11" s="406" customFormat="1" ht="25.5" hidden="1">
      <c r="B1557" s="114" t="s">
        <v>1065</v>
      </c>
      <c r="C1557" s="399" t="s">
        <v>666</v>
      </c>
      <c r="D1557" s="410">
        <v>163719.06</v>
      </c>
      <c r="E1557" s="410">
        <v>168876</v>
      </c>
      <c r="F1557" s="410">
        <v>28308</v>
      </c>
      <c r="G1557" s="410">
        <v>70770</v>
      </c>
      <c r="H1557" s="410">
        <v>113232</v>
      </c>
      <c r="I1557" s="410">
        <v>169848</v>
      </c>
      <c r="J1557" s="410">
        <v>169848</v>
      </c>
      <c r="K1557" s="410">
        <v>169848</v>
      </c>
    </row>
    <row r="1558" spans="1:11" s="406" customFormat="1" ht="15.75" hidden="1"/>
    <row r="1559" spans="1:11" s="406" customFormat="1" ht="15.75" hidden="1">
      <c r="A1559" s="405">
        <v>54</v>
      </c>
      <c r="B1559" s="101" t="s">
        <v>327</v>
      </c>
      <c r="C1559" s="101" t="s">
        <v>647</v>
      </c>
      <c r="D1559" s="106"/>
    </row>
    <row r="1560" spans="1:11" s="406" customFormat="1" ht="25.5" hidden="1">
      <c r="B1560" s="101" t="s">
        <v>328</v>
      </c>
      <c r="C1560" s="407">
        <v>301007</v>
      </c>
      <c r="D1560" s="106"/>
      <c r="E1560" s="106"/>
      <c r="F1560" s="106"/>
      <c r="G1560" s="106"/>
      <c r="H1560" s="106"/>
      <c r="I1560" s="106"/>
      <c r="J1560" s="106"/>
      <c r="K1560" s="106"/>
    </row>
    <row r="1561" spans="1:11" s="406" customFormat="1" ht="15.75" hidden="1">
      <c r="B1561" s="101" t="s">
        <v>329</v>
      </c>
      <c r="C1561" s="408" t="s">
        <v>72</v>
      </c>
      <c r="D1561" s="106"/>
      <c r="E1561" s="106"/>
      <c r="F1561" s="106"/>
      <c r="G1561" s="106"/>
      <c r="H1561" s="98"/>
      <c r="I1561" s="98"/>
      <c r="J1561" s="98"/>
      <c r="K1561" s="98"/>
    </row>
    <row r="1562" spans="1:11" s="406" customFormat="1" ht="15" hidden="1" customHeight="1">
      <c r="B1562" s="101" t="s">
        <v>649</v>
      </c>
      <c r="C1562" s="101" t="s">
        <v>1052</v>
      </c>
      <c r="D1562" s="499" t="s">
        <v>1053</v>
      </c>
      <c r="E1562" s="500"/>
      <c r="F1562" s="500"/>
      <c r="G1562" s="500"/>
      <c r="H1562" s="500"/>
      <c r="I1562" s="500"/>
      <c r="J1562" s="500"/>
      <c r="K1562" s="500"/>
    </row>
    <row r="1563" spans="1:11" s="406" customFormat="1" ht="15" hidden="1" customHeight="1">
      <c r="B1563" s="101" t="s">
        <v>651</v>
      </c>
      <c r="C1563" s="101" t="s">
        <v>43</v>
      </c>
      <c r="D1563" s="501" t="s">
        <v>1054</v>
      </c>
      <c r="E1563" s="501" t="s">
        <v>1055</v>
      </c>
      <c r="F1563" s="504" t="s">
        <v>1056</v>
      </c>
      <c r="G1563" s="504" t="s">
        <v>1057</v>
      </c>
      <c r="H1563" s="504" t="s">
        <v>1058</v>
      </c>
      <c r="I1563" s="504" t="s">
        <v>1059</v>
      </c>
      <c r="J1563" s="501" t="s">
        <v>1060</v>
      </c>
      <c r="K1563" s="501" t="s">
        <v>1061</v>
      </c>
    </row>
    <row r="1564" spans="1:11" s="406" customFormat="1" ht="25.5" hidden="1">
      <c r="B1564" s="112" t="s">
        <v>656</v>
      </c>
      <c r="C1564" s="101" t="s">
        <v>362</v>
      </c>
      <c r="D1564" s="502"/>
      <c r="E1564" s="502"/>
      <c r="F1564" s="505"/>
      <c r="G1564" s="505"/>
      <c r="H1564" s="505"/>
      <c r="I1564" s="505"/>
      <c r="J1564" s="502"/>
      <c r="K1564" s="502"/>
    </row>
    <row r="1565" spans="1:11" s="406" customFormat="1" ht="51" hidden="1">
      <c r="B1565" s="112" t="s">
        <v>658</v>
      </c>
      <c r="C1565" s="101" t="s">
        <v>1062</v>
      </c>
      <c r="D1565" s="502"/>
      <c r="E1565" s="502"/>
      <c r="F1565" s="505"/>
      <c r="G1565" s="505"/>
      <c r="H1565" s="505"/>
      <c r="I1565" s="505"/>
      <c r="J1565" s="502"/>
      <c r="K1565" s="502"/>
    </row>
    <row r="1566" spans="1:11" s="406" customFormat="1" ht="15.75" hidden="1">
      <c r="B1566" s="112" t="s">
        <v>660</v>
      </c>
      <c r="C1566" s="101" t="s">
        <v>349</v>
      </c>
      <c r="D1566" s="502"/>
      <c r="E1566" s="502"/>
      <c r="F1566" s="505"/>
      <c r="G1566" s="505"/>
      <c r="H1566" s="505"/>
      <c r="I1566" s="505"/>
      <c r="J1566" s="502"/>
      <c r="K1566" s="502"/>
    </row>
    <row r="1567" spans="1:11" s="406" customFormat="1" ht="25.5" hidden="1">
      <c r="B1567" s="214" t="s">
        <v>662</v>
      </c>
      <c r="C1567" s="214" t="s">
        <v>1063</v>
      </c>
      <c r="D1567" s="502"/>
      <c r="E1567" s="502"/>
      <c r="F1567" s="505"/>
      <c r="G1567" s="505"/>
      <c r="H1567" s="505"/>
      <c r="I1567" s="505"/>
      <c r="J1567" s="502"/>
      <c r="K1567" s="502"/>
    </row>
    <row r="1568" spans="1:11" s="406" customFormat="1" ht="15.75" hidden="1">
      <c r="B1568" s="500" t="s">
        <v>664</v>
      </c>
      <c r="C1568" s="507"/>
      <c r="D1568" s="503"/>
      <c r="E1568" s="503"/>
      <c r="F1568" s="506"/>
      <c r="G1568" s="506"/>
      <c r="H1568" s="506"/>
      <c r="I1568" s="506"/>
      <c r="J1568" s="503"/>
      <c r="K1568" s="503"/>
    </row>
    <row r="1569" spans="1:12" s="406" customFormat="1" ht="15" hidden="1" customHeight="1">
      <c r="B1569" s="114" t="s">
        <v>688</v>
      </c>
      <c r="C1569" s="399" t="s">
        <v>1064</v>
      </c>
      <c r="D1569" s="7">
        <v>54388</v>
      </c>
      <c r="E1569" s="7">
        <v>60396</v>
      </c>
      <c r="F1569" s="409">
        <v>59546</v>
      </c>
      <c r="G1569" s="409">
        <v>59536</v>
      </c>
      <c r="H1569" s="409">
        <v>59428</v>
      </c>
      <c r="I1569" s="409">
        <v>59403</v>
      </c>
      <c r="J1569" s="409">
        <v>59272</v>
      </c>
      <c r="K1569" s="409">
        <v>59187</v>
      </c>
    </row>
    <row r="1570" spans="1:12" s="406" customFormat="1" ht="25.5" hidden="1">
      <c r="B1570" s="114" t="s">
        <v>1065</v>
      </c>
      <c r="C1570" s="399" t="s">
        <v>666</v>
      </c>
      <c r="D1570" s="410">
        <v>3897360.43</v>
      </c>
      <c r="E1570" s="410">
        <v>4477554</v>
      </c>
      <c r="F1570" s="410">
        <v>714552</v>
      </c>
      <c r="G1570" s="410">
        <v>1786200</v>
      </c>
      <c r="H1570" s="410">
        <v>2856252</v>
      </c>
      <c r="I1570" s="410">
        <v>4281924</v>
      </c>
      <c r="J1570" s="410">
        <v>4269864</v>
      </c>
      <c r="K1570" s="410">
        <v>4263744</v>
      </c>
    </row>
    <row r="1571" spans="1:12" s="543" customFormat="1"/>
    <row r="1572" spans="1:12" s="152" customFormat="1">
      <c r="A1572" s="18"/>
      <c r="B1572" s="132" t="s">
        <v>368</v>
      </c>
      <c r="C1572" s="132" t="s">
        <v>369</v>
      </c>
      <c r="D1572" s="205"/>
      <c r="E1572" s="205"/>
      <c r="F1572" s="205"/>
      <c r="G1572" s="205"/>
      <c r="I1572" s="18"/>
    </row>
    <row r="1573" spans="1:12" s="152" customFormat="1" ht="25.5">
      <c r="A1573" s="18"/>
      <c r="B1573" s="136">
        <v>1032</v>
      </c>
      <c r="C1573" s="206" t="s">
        <v>377</v>
      </c>
      <c r="D1573" s="207"/>
      <c r="E1573" s="207"/>
      <c r="F1573" s="207"/>
      <c r="G1573" s="207"/>
      <c r="I1573" s="18"/>
    </row>
    <row r="1574" spans="1:12" s="562" customFormat="1"/>
    <row r="1575" spans="1:12" s="152" customFormat="1">
      <c r="A1575" s="18"/>
      <c r="B1575" s="132" t="s">
        <v>371</v>
      </c>
      <c r="C1575" s="205"/>
      <c r="D1575" s="205"/>
      <c r="E1575" s="205"/>
      <c r="F1575" s="205"/>
      <c r="G1575" s="205"/>
      <c r="I1575" s="18"/>
    </row>
    <row r="1576" spans="1:12" s="543" customFormat="1"/>
    <row r="1577" spans="1:12">
      <c r="B1577" s="101" t="s">
        <v>327</v>
      </c>
      <c r="C1577" s="53" t="s">
        <v>361</v>
      </c>
      <c r="D1577" s="106"/>
      <c r="E1577" s="106"/>
      <c r="F1577" s="106"/>
      <c r="G1577" s="106"/>
    </row>
    <row r="1578" spans="1:12" ht="25.5">
      <c r="B1578" s="101" t="s">
        <v>328</v>
      </c>
      <c r="C1578" s="45">
        <v>104016</v>
      </c>
      <c r="D1578" s="140"/>
      <c r="E1578" s="140"/>
      <c r="F1578" s="140"/>
      <c r="G1578" s="140"/>
      <c r="H1578" s="140"/>
      <c r="I1578" s="140"/>
      <c r="J1578" s="140"/>
      <c r="K1578" s="140"/>
    </row>
    <row r="1579" spans="1:12">
      <c r="B1579" s="101" t="s">
        <v>329</v>
      </c>
      <c r="C1579" s="83" t="s">
        <v>135</v>
      </c>
      <c r="D1579" s="140"/>
      <c r="E1579" s="140"/>
      <c r="F1579" s="140"/>
      <c r="G1579" s="140"/>
      <c r="H1579" s="140"/>
      <c r="I1579" s="140"/>
      <c r="J1579" s="140"/>
      <c r="K1579" s="140"/>
    </row>
    <row r="1580" spans="1:12">
      <c r="B1580" s="101" t="s">
        <v>330</v>
      </c>
      <c r="C1580" s="353">
        <v>1032</v>
      </c>
      <c r="D1580" s="499" t="s">
        <v>343</v>
      </c>
      <c r="E1580" s="500"/>
      <c r="F1580" s="500"/>
      <c r="G1580" s="500"/>
      <c r="H1580" s="500"/>
      <c r="I1580" s="500"/>
      <c r="J1580" s="500"/>
      <c r="K1580" s="500"/>
      <c r="L1580" s="507"/>
    </row>
    <row r="1581" spans="1:12">
      <c r="B1581" s="101" t="s">
        <v>331</v>
      </c>
      <c r="C1581" s="353">
        <v>11001</v>
      </c>
      <c r="D1581" s="529" t="str">
        <f t="shared" ref="D1581:K1581" si="1">D159</f>
        <v>2020Ã. ÷³ëï³óÇ</v>
      </c>
      <c r="E1581" s="529" t="str">
        <f t="shared" si="1"/>
        <v xml:space="preserve">2021Ã ëå³ëíáÕ
</v>
      </c>
      <c r="F1581" s="530" t="str">
        <f t="shared" si="1"/>
        <v>2022Ã »é³ÙëÛ³Ï</v>
      </c>
      <c r="G1581" s="530" t="str">
        <f t="shared" si="1"/>
        <v>2022Ã ÏÇë³ÙÛ³Ï</v>
      </c>
      <c r="H1581" s="530" t="str">
        <f t="shared" si="1"/>
        <v xml:space="preserve">2022Ã ÇÝÝ ³ÙÇë
</v>
      </c>
      <c r="I1581" s="531" t="str">
        <f t="shared" si="1"/>
        <v xml:space="preserve">2022Ã ï³ñÇ
</v>
      </c>
      <c r="J1581" s="529" t="str">
        <f t="shared" si="1"/>
        <v>2023Ã</v>
      </c>
      <c r="K1581" s="529" t="str">
        <f t="shared" si="1"/>
        <v>2024Ã</v>
      </c>
      <c r="L1581" s="529"/>
    </row>
    <row r="1582" spans="1:12" ht="36.75" customHeight="1">
      <c r="B1582" s="101" t="s">
        <v>332</v>
      </c>
      <c r="C1582" s="31" t="s">
        <v>364</v>
      </c>
      <c r="D1582" s="502"/>
      <c r="E1582" s="502"/>
      <c r="F1582" s="505"/>
      <c r="G1582" s="505"/>
      <c r="H1582" s="505"/>
      <c r="I1582" s="532"/>
      <c r="J1582" s="502"/>
      <c r="K1582" s="502"/>
      <c r="L1582" s="502"/>
    </row>
    <row r="1583" spans="1:12" ht="86.25" customHeight="1">
      <c r="B1583" s="101" t="s">
        <v>334</v>
      </c>
      <c r="C1583" s="45" t="s">
        <v>1007</v>
      </c>
      <c r="D1583" s="502"/>
      <c r="E1583" s="502"/>
      <c r="F1583" s="505"/>
      <c r="G1583" s="505"/>
      <c r="H1583" s="505"/>
      <c r="I1583" s="532"/>
      <c r="J1583" s="502"/>
      <c r="K1583" s="502"/>
      <c r="L1583" s="502"/>
    </row>
    <row r="1584" spans="1:12">
      <c r="B1584" s="101" t="s">
        <v>336</v>
      </c>
      <c r="C1584" s="53" t="s">
        <v>337</v>
      </c>
      <c r="D1584" s="502"/>
      <c r="E1584" s="502"/>
      <c r="F1584" s="505"/>
      <c r="G1584" s="505"/>
      <c r="H1584" s="505"/>
      <c r="I1584" s="532"/>
      <c r="J1584" s="502"/>
      <c r="K1584" s="502"/>
      <c r="L1584" s="502"/>
    </row>
    <row r="1585" spans="1:12" ht="31.5" customHeight="1">
      <c r="B1585" s="79" t="s">
        <v>365</v>
      </c>
      <c r="C1585" s="53" t="s">
        <v>784</v>
      </c>
      <c r="D1585" s="502"/>
      <c r="E1585" s="502"/>
      <c r="F1585" s="505"/>
      <c r="G1585" s="505"/>
      <c r="H1585" s="505"/>
      <c r="I1585" s="532"/>
      <c r="J1585" s="502"/>
      <c r="K1585" s="502"/>
      <c r="L1585" s="502"/>
    </row>
    <row r="1586" spans="1:12">
      <c r="B1586" s="499" t="s">
        <v>340</v>
      </c>
      <c r="C1586" s="507"/>
      <c r="D1586" s="503"/>
      <c r="E1586" s="503"/>
      <c r="F1586" s="506"/>
      <c r="G1586" s="506"/>
      <c r="H1586" s="506"/>
      <c r="I1586" s="533"/>
      <c r="J1586" s="503"/>
      <c r="K1586" s="503"/>
      <c r="L1586" s="503"/>
    </row>
    <row r="1587" spans="1:12" ht="32.450000000000003" customHeight="1">
      <c r="B1587" s="514" t="s">
        <v>785</v>
      </c>
      <c r="C1587" s="515"/>
      <c r="D1587" s="208">
        <v>1113</v>
      </c>
      <c r="E1587" s="208">
        <v>1180</v>
      </c>
      <c r="F1587" s="208">
        <v>1210</v>
      </c>
      <c r="G1587" s="208">
        <v>1210</v>
      </c>
      <c r="H1587" s="146">
        <v>1210</v>
      </c>
      <c r="I1587" s="146">
        <v>1210</v>
      </c>
      <c r="J1587" s="146">
        <v>1210</v>
      </c>
      <c r="K1587" s="146">
        <v>1210</v>
      </c>
      <c r="L1587" s="114"/>
    </row>
    <row r="1588" spans="1:12">
      <c r="B1588" s="514" t="s">
        <v>770</v>
      </c>
      <c r="C1588" s="515"/>
      <c r="D1588" s="208">
        <v>596</v>
      </c>
      <c r="E1588" s="208">
        <v>600</v>
      </c>
      <c r="F1588" s="208">
        <v>620</v>
      </c>
      <c r="G1588" s="208">
        <v>620</v>
      </c>
      <c r="H1588" s="209">
        <v>620</v>
      </c>
      <c r="I1588" s="209">
        <v>620</v>
      </c>
      <c r="J1588" s="210">
        <v>620</v>
      </c>
      <c r="K1588" s="210">
        <v>620</v>
      </c>
      <c r="L1588" s="114"/>
    </row>
    <row r="1589" spans="1:12">
      <c r="B1589" s="514" t="s">
        <v>771</v>
      </c>
      <c r="C1589" s="515"/>
      <c r="D1589" s="208">
        <v>517</v>
      </c>
      <c r="E1589" s="208">
        <v>580</v>
      </c>
      <c r="F1589" s="208">
        <v>590</v>
      </c>
      <c r="G1589" s="208">
        <v>590</v>
      </c>
      <c r="H1589" s="209">
        <v>590</v>
      </c>
      <c r="I1589" s="209">
        <v>590</v>
      </c>
      <c r="J1589" s="210">
        <v>590</v>
      </c>
      <c r="K1589" s="210">
        <v>590</v>
      </c>
      <c r="L1589" s="114"/>
    </row>
    <row r="1590" spans="1:12" ht="40.15" customHeight="1">
      <c r="B1590" s="514" t="s">
        <v>378</v>
      </c>
      <c r="C1590" s="515"/>
      <c r="D1590" s="208">
        <v>100</v>
      </c>
      <c r="E1590" s="208">
        <v>100</v>
      </c>
      <c r="F1590" s="208">
        <v>100</v>
      </c>
      <c r="G1590" s="208">
        <v>100</v>
      </c>
      <c r="H1590" s="208">
        <v>100</v>
      </c>
      <c r="I1590" s="209">
        <v>100</v>
      </c>
      <c r="J1590" s="210">
        <v>100</v>
      </c>
      <c r="K1590" s="210">
        <v>100</v>
      </c>
      <c r="L1590" s="114"/>
    </row>
    <row r="1591" spans="1:12" ht="40.15" customHeight="1">
      <c r="B1591" s="514" t="s">
        <v>379</v>
      </c>
      <c r="C1591" s="515"/>
      <c r="D1591" s="208">
        <v>90</v>
      </c>
      <c r="E1591" s="208">
        <v>100</v>
      </c>
      <c r="F1591" s="208">
        <v>100</v>
      </c>
      <c r="G1591" s="208">
        <v>100</v>
      </c>
      <c r="H1591" s="208">
        <v>100</v>
      </c>
      <c r="I1591" s="209">
        <v>100</v>
      </c>
      <c r="J1591" s="210">
        <v>100</v>
      </c>
      <c r="K1591" s="210">
        <v>100</v>
      </c>
      <c r="L1591" s="114"/>
    </row>
    <row r="1592" spans="1:12" ht="31.15" customHeight="1">
      <c r="B1592" s="514" t="s">
        <v>786</v>
      </c>
      <c r="C1592" s="515"/>
      <c r="D1592" s="208">
        <v>90</v>
      </c>
      <c r="E1592" s="208">
        <v>90</v>
      </c>
      <c r="F1592" s="208">
        <v>90</v>
      </c>
      <c r="G1592" s="208">
        <v>90</v>
      </c>
      <c r="H1592" s="208">
        <v>90</v>
      </c>
      <c r="I1592" s="208">
        <v>90</v>
      </c>
      <c r="J1592" s="208">
        <v>90</v>
      </c>
      <c r="K1592" s="208">
        <v>90</v>
      </c>
      <c r="L1592" s="114"/>
    </row>
    <row r="1593" spans="1:12">
      <c r="B1593" s="522" t="s">
        <v>342</v>
      </c>
      <c r="C1593" s="523"/>
      <c r="D1593" s="211">
        <f>'Հավելված 3 մաս 2'!D112</f>
        <v>2582742.11</v>
      </c>
      <c r="E1593" s="211">
        <f>'Հավելված 3 մաս 2'!E112</f>
        <v>2512293</v>
      </c>
      <c r="F1593" s="211">
        <f>'Հավելված 3 մաս 2'!F112</f>
        <v>646923.75</v>
      </c>
      <c r="G1593" s="211">
        <f>'Հավելված 3 մաս 2'!G112</f>
        <v>1293847.5</v>
      </c>
      <c r="H1593" s="211">
        <f>'Հավելված 3 մաս 2'!H112</f>
        <v>1940771.25</v>
      </c>
      <c r="I1593" s="211">
        <f>'Հավելված 3 մաս 2'!I112</f>
        <v>2600538.4882906</v>
      </c>
      <c r="J1593" s="211">
        <f>'Հավելված 3 մաս 2'!J112</f>
        <v>2600538.4882905986</v>
      </c>
      <c r="K1593" s="211">
        <v>2512293.2000000002</v>
      </c>
      <c r="L1593" s="114"/>
    </row>
    <row r="1594" spans="1:12" s="120" customFormat="1" ht="14.25">
      <c r="A1594" s="119"/>
    </row>
    <row r="1595" spans="1:12">
      <c r="B1595" s="101" t="s">
        <v>327</v>
      </c>
      <c r="C1595" s="53" t="s">
        <v>361</v>
      </c>
      <c r="D1595" s="106"/>
      <c r="E1595" s="106"/>
      <c r="F1595" s="106"/>
      <c r="G1595" s="106"/>
    </row>
    <row r="1596" spans="1:12" ht="25.5">
      <c r="B1596" s="101" t="s">
        <v>328</v>
      </c>
      <c r="C1596" s="45">
        <v>104016</v>
      </c>
      <c r="D1596" s="106"/>
      <c r="E1596" s="106"/>
      <c r="F1596" s="106"/>
      <c r="G1596" s="106"/>
    </row>
    <row r="1597" spans="1:12">
      <c r="B1597" s="101" t="s">
        <v>329</v>
      </c>
      <c r="C1597" s="212" t="s">
        <v>135</v>
      </c>
      <c r="D1597" s="106"/>
      <c r="E1597" s="106"/>
      <c r="F1597" s="106"/>
      <c r="G1597" s="106"/>
    </row>
    <row r="1598" spans="1:12">
      <c r="B1598" s="101" t="s">
        <v>330</v>
      </c>
      <c r="C1598" s="353">
        <v>1032</v>
      </c>
      <c r="D1598" s="499" t="s">
        <v>343</v>
      </c>
      <c r="E1598" s="500"/>
      <c r="F1598" s="500"/>
      <c r="G1598" s="500"/>
      <c r="H1598" s="500"/>
      <c r="I1598" s="500"/>
      <c r="J1598" s="500"/>
      <c r="K1598" s="500"/>
      <c r="L1598" s="507"/>
    </row>
    <row r="1599" spans="1:12" ht="13.15" customHeight="1">
      <c r="B1599" s="101" t="s">
        <v>331</v>
      </c>
      <c r="C1599" s="353">
        <v>11002</v>
      </c>
      <c r="D1599" s="501" t="str">
        <f t="shared" ref="D1599:K1599" si="2">D1581</f>
        <v>2020Ã. ÷³ëï³óÇ</v>
      </c>
      <c r="E1599" s="501" t="str">
        <f t="shared" si="2"/>
        <v xml:space="preserve">2021Ã ëå³ëíáÕ
</v>
      </c>
      <c r="F1599" s="504" t="str">
        <f t="shared" si="2"/>
        <v>2022Ã »é³ÙëÛ³Ï</v>
      </c>
      <c r="G1599" s="504" t="str">
        <f t="shared" si="2"/>
        <v>2022Ã ÏÇë³ÙÛ³Ï</v>
      </c>
      <c r="H1599" s="504" t="str">
        <f t="shared" si="2"/>
        <v xml:space="preserve">2022Ã ÇÝÝ ³ÙÇë
</v>
      </c>
      <c r="I1599" s="563" t="str">
        <f t="shared" si="2"/>
        <v xml:space="preserve">2022Ã ï³ñÇ
</v>
      </c>
      <c r="J1599" s="501" t="str">
        <f t="shared" si="2"/>
        <v>2023Ã</v>
      </c>
      <c r="K1599" s="501" t="str">
        <f t="shared" si="2"/>
        <v>2024Ã</v>
      </c>
      <c r="L1599" s="529"/>
    </row>
    <row r="1600" spans="1:12" ht="25.5">
      <c r="B1600" s="101" t="s">
        <v>332</v>
      </c>
      <c r="C1600" s="31" t="s">
        <v>731</v>
      </c>
      <c r="D1600" s="502"/>
      <c r="E1600" s="502"/>
      <c r="F1600" s="505"/>
      <c r="G1600" s="505"/>
      <c r="H1600" s="505"/>
      <c r="I1600" s="532"/>
      <c r="J1600" s="502"/>
      <c r="K1600" s="502"/>
      <c r="L1600" s="502"/>
    </row>
    <row r="1601" spans="1:12" ht="103.5" customHeight="1">
      <c r="B1601" s="101" t="s">
        <v>334</v>
      </c>
      <c r="C1601" s="45" t="s">
        <v>787</v>
      </c>
      <c r="D1601" s="502"/>
      <c r="E1601" s="502"/>
      <c r="F1601" s="505"/>
      <c r="G1601" s="505"/>
      <c r="H1601" s="505"/>
      <c r="I1601" s="532"/>
      <c r="J1601" s="502"/>
      <c r="K1601" s="502"/>
      <c r="L1601" s="502"/>
    </row>
    <row r="1602" spans="1:12">
      <c r="B1602" s="101" t="s">
        <v>336</v>
      </c>
      <c r="C1602" s="53" t="s">
        <v>337</v>
      </c>
      <c r="D1602" s="502"/>
      <c r="E1602" s="502"/>
      <c r="F1602" s="505"/>
      <c r="G1602" s="505"/>
      <c r="H1602" s="505"/>
      <c r="I1602" s="532"/>
      <c r="J1602" s="502"/>
      <c r="K1602" s="502"/>
      <c r="L1602" s="502"/>
    </row>
    <row r="1603" spans="1:12" ht="25.5">
      <c r="B1603" s="79" t="s">
        <v>354</v>
      </c>
      <c r="C1603" s="241" t="s">
        <v>1008</v>
      </c>
      <c r="D1603" s="502"/>
      <c r="E1603" s="502"/>
      <c r="F1603" s="505"/>
      <c r="G1603" s="505"/>
      <c r="H1603" s="505"/>
      <c r="I1603" s="532"/>
      <c r="J1603" s="502"/>
      <c r="K1603" s="502"/>
      <c r="L1603" s="502"/>
    </row>
    <row r="1604" spans="1:12">
      <c r="B1604" s="142" t="s">
        <v>340</v>
      </c>
      <c r="C1604" s="143"/>
      <c r="D1604" s="503"/>
      <c r="E1604" s="503"/>
      <c r="F1604" s="506"/>
      <c r="G1604" s="506"/>
      <c r="H1604" s="506"/>
      <c r="I1604" s="533"/>
      <c r="J1604" s="503"/>
      <c r="K1604" s="503"/>
      <c r="L1604" s="503"/>
    </row>
    <row r="1605" spans="1:12" s="99" customFormat="1" ht="13.15" customHeight="1">
      <c r="A1605" s="16"/>
      <c r="B1605" s="512" t="s">
        <v>382</v>
      </c>
      <c r="C1605" s="513"/>
      <c r="D1605" s="113">
        <v>3032</v>
      </c>
      <c r="E1605" s="148">
        <v>2180</v>
      </c>
      <c r="F1605" s="113">
        <v>2220</v>
      </c>
      <c r="G1605" s="113">
        <v>2220</v>
      </c>
      <c r="H1605" s="114">
        <v>2220</v>
      </c>
      <c r="I1605" s="81">
        <v>2400</v>
      </c>
      <c r="J1605" s="114">
        <v>2220</v>
      </c>
      <c r="K1605" s="114">
        <v>2220</v>
      </c>
      <c r="L1605" s="93"/>
    </row>
    <row r="1606" spans="1:12" s="99" customFormat="1">
      <c r="A1606" s="16"/>
      <c r="B1606" s="94" t="s">
        <v>770</v>
      </c>
      <c r="C1606" s="95"/>
      <c r="D1606" s="208">
        <v>2481</v>
      </c>
      <c r="E1606" s="208">
        <v>1834</v>
      </c>
      <c r="F1606" s="208">
        <v>1834</v>
      </c>
      <c r="G1606" s="208">
        <v>1834</v>
      </c>
      <c r="H1606" s="208">
        <v>1834</v>
      </c>
      <c r="I1606" s="208">
        <v>1960</v>
      </c>
      <c r="J1606" s="208">
        <v>1834</v>
      </c>
      <c r="K1606" s="208">
        <v>1834</v>
      </c>
      <c r="L1606" s="93"/>
    </row>
    <row r="1607" spans="1:12" s="99" customFormat="1">
      <c r="A1607" s="16"/>
      <c r="B1607" s="94" t="s">
        <v>771</v>
      </c>
      <c r="C1607" s="95"/>
      <c r="D1607" s="208">
        <v>551</v>
      </c>
      <c r="E1607" s="208">
        <v>346</v>
      </c>
      <c r="F1607" s="208">
        <v>346</v>
      </c>
      <c r="G1607" s="208">
        <v>346</v>
      </c>
      <c r="H1607" s="208">
        <v>346</v>
      </c>
      <c r="I1607" s="208">
        <v>440</v>
      </c>
      <c r="J1607" s="208">
        <v>346</v>
      </c>
      <c r="K1607" s="208">
        <v>346</v>
      </c>
      <c r="L1607" s="93"/>
    </row>
    <row r="1608" spans="1:12" s="99" customFormat="1" ht="13.15" customHeight="1">
      <c r="A1608" s="16"/>
      <c r="B1608" s="514" t="s">
        <v>383</v>
      </c>
      <c r="C1608" s="515"/>
      <c r="D1608" s="148">
        <v>41</v>
      </c>
      <c r="E1608" s="148">
        <v>40</v>
      </c>
      <c r="F1608" s="148">
        <v>40</v>
      </c>
      <c r="G1608" s="148">
        <v>40</v>
      </c>
      <c r="H1608" s="148">
        <v>40</v>
      </c>
      <c r="I1608" s="148">
        <v>100</v>
      </c>
      <c r="J1608" s="148">
        <v>40</v>
      </c>
      <c r="K1608" s="148">
        <v>40</v>
      </c>
      <c r="L1608" s="93"/>
    </row>
    <row r="1609" spans="1:12" s="99" customFormat="1">
      <c r="A1609" s="16"/>
      <c r="B1609" s="94" t="s">
        <v>770</v>
      </c>
      <c r="C1609" s="95"/>
      <c r="D1609" s="208">
        <v>32</v>
      </c>
      <c r="E1609" s="208">
        <v>32</v>
      </c>
      <c r="F1609" s="208">
        <v>32</v>
      </c>
      <c r="G1609" s="208">
        <v>32</v>
      </c>
      <c r="H1609" s="208">
        <v>32</v>
      </c>
      <c r="I1609" s="208">
        <v>75</v>
      </c>
      <c r="J1609" s="208">
        <v>32</v>
      </c>
      <c r="K1609" s="208">
        <v>32</v>
      </c>
      <c r="L1609" s="93"/>
    </row>
    <row r="1610" spans="1:12" s="99" customFormat="1">
      <c r="A1610" s="16"/>
      <c r="B1610" s="94" t="s">
        <v>771</v>
      </c>
      <c r="C1610" s="95"/>
      <c r="D1610" s="208">
        <v>9</v>
      </c>
      <c r="E1610" s="208">
        <v>8</v>
      </c>
      <c r="F1610" s="208">
        <v>8</v>
      </c>
      <c r="G1610" s="208">
        <v>8</v>
      </c>
      <c r="H1610" s="208">
        <v>8</v>
      </c>
      <c r="I1610" s="208">
        <v>25</v>
      </c>
      <c r="J1610" s="208">
        <v>8</v>
      </c>
      <c r="K1610" s="208">
        <v>8</v>
      </c>
      <c r="L1610" s="93"/>
    </row>
    <row r="1611" spans="1:12" s="99" customFormat="1" ht="13.15" customHeight="1">
      <c r="A1611" s="16"/>
      <c r="B1611" s="514" t="s">
        <v>384</v>
      </c>
      <c r="C1611" s="515"/>
      <c r="D1611" s="148">
        <v>2491</v>
      </c>
      <c r="E1611" s="148">
        <v>2100</v>
      </c>
      <c r="F1611" s="148">
        <v>2100</v>
      </c>
      <c r="G1611" s="148">
        <v>2100</v>
      </c>
      <c r="H1611" s="148">
        <v>2100</v>
      </c>
      <c r="I1611" s="148">
        <v>2250</v>
      </c>
      <c r="J1611" s="148">
        <v>2100</v>
      </c>
      <c r="K1611" s="148">
        <v>2100</v>
      </c>
      <c r="L1611" s="93"/>
    </row>
    <row r="1612" spans="1:12" s="99" customFormat="1">
      <c r="A1612" s="16"/>
      <c r="B1612" s="94" t="s">
        <v>770</v>
      </c>
      <c r="C1612" s="95"/>
      <c r="D1612" s="208">
        <v>905</v>
      </c>
      <c r="E1612" s="208">
        <v>1800</v>
      </c>
      <c r="F1612" s="208">
        <v>1800</v>
      </c>
      <c r="G1612" s="208">
        <v>1800</v>
      </c>
      <c r="H1612" s="208">
        <v>1800</v>
      </c>
      <c r="I1612" s="208">
        <v>1850</v>
      </c>
      <c r="J1612" s="208">
        <v>1800</v>
      </c>
      <c r="K1612" s="208">
        <v>1800</v>
      </c>
      <c r="L1612" s="93"/>
    </row>
    <row r="1613" spans="1:12" s="99" customFormat="1">
      <c r="A1613" s="16"/>
      <c r="B1613" s="94" t="s">
        <v>771</v>
      </c>
      <c r="C1613" s="95"/>
      <c r="D1613" s="208">
        <v>186</v>
      </c>
      <c r="E1613" s="208">
        <v>300</v>
      </c>
      <c r="F1613" s="208">
        <v>300</v>
      </c>
      <c r="G1613" s="208">
        <v>300</v>
      </c>
      <c r="H1613" s="208">
        <v>300</v>
      </c>
      <c r="I1613" s="208">
        <v>400</v>
      </c>
      <c r="J1613" s="208">
        <v>300</v>
      </c>
      <c r="K1613" s="208">
        <v>300</v>
      </c>
      <c r="L1613" s="93"/>
    </row>
    <row r="1614" spans="1:12" ht="13.15" customHeight="1">
      <c r="B1614" s="514" t="s">
        <v>385</v>
      </c>
      <c r="C1614" s="515"/>
      <c r="D1614" s="148">
        <v>500</v>
      </c>
      <c r="E1614" s="148">
        <v>40</v>
      </c>
      <c r="F1614" s="148">
        <v>40</v>
      </c>
      <c r="G1614" s="148">
        <v>40</v>
      </c>
      <c r="H1614" s="148">
        <v>40</v>
      </c>
      <c r="I1614" s="148">
        <v>50</v>
      </c>
      <c r="J1614" s="148">
        <v>40</v>
      </c>
      <c r="K1614" s="148">
        <v>40</v>
      </c>
      <c r="L1614" s="114"/>
    </row>
    <row r="1615" spans="1:12">
      <c r="B1615" s="94" t="s">
        <v>770</v>
      </c>
      <c r="C1615" s="95"/>
      <c r="D1615" s="208">
        <v>356</v>
      </c>
      <c r="E1615" s="208">
        <v>30</v>
      </c>
      <c r="F1615" s="208">
        <v>30</v>
      </c>
      <c r="G1615" s="208">
        <v>30</v>
      </c>
      <c r="H1615" s="208">
        <v>30</v>
      </c>
      <c r="I1615" s="208">
        <v>35</v>
      </c>
      <c r="J1615" s="208">
        <v>30</v>
      </c>
      <c r="K1615" s="208">
        <v>30</v>
      </c>
      <c r="L1615" s="114"/>
    </row>
    <row r="1616" spans="1:12">
      <c r="B1616" s="94" t="s">
        <v>771</v>
      </c>
      <c r="C1616" s="95"/>
      <c r="D1616" s="208">
        <v>144</v>
      </c>
      <c r="E1616" s="208">
        <v>10</v>
      </c>
      <c r="F1616" s="208">
        <v>10</v>
      </c>
      <c r="G1616" s="208">
        <v>10</v>
      </c>
      <c r="H1616" s="208">
        <v>10</v>
      </c>
      <c r="I1616" s="208">
        <v>15</v>
      </c>
      <c r="J1616" s="208">
        <v>10</v>
      </c>
      <c r="K1616" s="208">
        <v>10</v>
      </c>
      <c r="L1616" s="114"/>
    </row>
    <row r="1617" spans="1:12" ht="46.5" customHeight="1">
      <c r="B1617" s="514" t="s">
        <v>1006</v>
      </c>
      <c r="C1617" s="515"/>
      <c r="D1617" s="364">
        <v>100</v>
      </c>
      <c r="E1617" s="364">
        <v>100</v>
      </c>
      <c r="F1617" s="364">
        <v>100</v>
      </c>
      <c r="G1617" s="364">
        <v>100</v>
      </c>
      <c r="H1617" s="365">
        <v>100</v>
      </c>
      <c r="I1617" s="365">
        <v>100</v>
      </c>
      <c r="J1617" s="365">
        <v>100</v>
      </c>
      <c r="K1617" s="365">
        <v>100</v>
      </c>
      <c r="L1617" s="114"/>
    </row>
    <row r="1618" spans="1:12">
      <c r="B1618" s="512" t="s">
        <v>386</v>
      </c>
      <c r="C1618" s="513"/>
      <c r="D1618" s="356">
        <v>20</v>
      </c>
      <c r="E1618" s="364">
        <v>20</v>
      </c>
      <c r="F1618" s="356">
        <v>20</v>
      </c>
      <c r="G1618" s="356">
        <v>15</v>
      </c>
      <c r="H1618" s="357">
        <v>15</v>
      </c>
      <c r="I1618" s="358">
        <v>15</v>
      </c>
      <c r="J1618" s="357">
        <v>15</v>
      </c>
      <c r="K1618" s="357">
        <v>10</v>
      </c>
      <c r="L1618" s="114"/>
    </row>
    <row r="1619" spans="1:12">
      <c r="B1619" s="522" t="s">
        <v>342</v>
      </c>
      <c r="C1619" s="523"/>
      <c r="D1619" s="211">
        <f>'Հավելված 3 մաս 2'!D118</f>
        <v>206248.48</v>
      </c>
      <c r="E1619" s="211">
        <f>'Հավելված 3 մաս 2'!E118</f>
        <v>236921.3</v>
      </c>
      <c r="F1619" s="211">
        <f>'Հավելված 3 մաս 2'!F118</f>
        <v>0</v>
      </c>
      <c r="G1619" s="211">
        <f>'Հավելված 3 մաս 2'!G118</f>
        <v>0</v>
      </c>
      <c r="H1619" s="211">
        <f>'Հավելված 3 մաս 2'!H118</f>
        <v>0</v>
      </c>
      <c r="I1619" s="460">
        <f>'Հավելված 3 մաս 2'!I118</f>
        <v>221981</v>
      </c>
      <c r="J1619" s="211">
        <f>'Հավելված 3 մաս 2'!J118</f>
        <v>236921.3</v>
      </c>
      <c r="K1619" s="211">
        <f>'Հավելված 3 մաս 2'!K118</f>
        <v>236921.3</v>
      </c>
      <c r="L1619" s="114"/>
    </row>
    <row r="1620" spans="1:12" s="120" customFormat="1" ht="14.25">
      <c r="A1620" s="119"/>
    </row>
    <row r="1621" spans="1:12">
      <c r="B1621" s="101" t="s">
        <v>327</v>
      </c>
      <c r="C1621" s="53" t="s">
        <v>361</v>
      </c>
      <c r="D1621" s="106"/>
      <c r="E1621" s="106"/>
      <c r="F1621" s="106"/>
      <c r="G1621" s="106"/>
    </row>
    <row r="1622" spans="1:12" ht="25.5">
      <c r="B1622" s="101" t="s">
        <v>328</v>
      </c>
      <c r="C1622" s="45">
        <v>104016</v>
      </c>
      <c r="D1622" s="106"/>
      <c r="E1622" s="106"/>
      <c r="F1622" s="106"/>
      <c r="G1622" s="106"/>
    </row>
    <row r="1623" spans="1:12">
      <c r="B1623" s="101" t="s">
        <v>329</v>
      </c>
      <c r="C1623" s="212" t="s">
        <v>135</v>
      </c>
      <c r="D1623" s="106"/>
      <c r="E1623" s="106"/>
      <c r="F1623" s="106"/>
      <c r="G1623" s="106"/>
    </row>
    <row r="1624" spans="1:12">
      <c r="B1624" s="101" t="s">
        <v>330</v>
      </c>
      <c r="C1624" s="353">
        <v>1032</v>
      </c>
      <c r="D1624" s="499" t="s">
        <v>343</v>
      </c>
      <c r="E1624" s="500"/>
      <c r="F1624" s="500"/>
      <c r="G1624" s="500"/>
      <c r="H1624" s="500"/>
      <c r="I1624" s="500"/>
      <c r="J1624" s="500"/>
      <c r="K1624" s="500"/>
      <c r="L1624" s="507"/>
    </row>
    <row r="1625" spans="1:12">
      <c r="B1625" s="101" t="s">
        <v>331</v>
      </c>
      <c r="C1625" s="353">
        <v>11003</v>
      </c>
      <c r="D1625" s="529" t="str">
        <f t="shared" ref="D1625:K1625" si="3">D1581</f>
        <v>2020Ã. ÷³ëï³óÇ</v>
      </c>
      <c r="E1625" s="529" t="str">
        <f t="shared" si="3"/>
        <v xml:space="preserve">2021Ã ëå³ëíáÕ
</v>
      </c>
      <c r="F1625" s="530" t="str">
        <f t="shared" si="3"/>
        <v>2022Ã »é³ÙëÛ³Ï</v>
      </c>
      <c r="G1625" s="530" t="str">
        <f t="shared" si="3"/>
        <v>2022Ã ÏÇë³ÙÛ³Ï</v>
      </c>
      <c r="H1625" s="530" t="str">
        <f t="shared" si="3"/>
        <v xml:space="preserve">2022Ã ÇÝÝ ³ÙÇë
</v>
      </c>
      <c r="I1625" s="531" t="str">
        <f t="shared" si="3"/>
        <v xml:space="preserve">2022Ã ï³ñÇ
</v>
      </c>
      <c r="J1625" s="529" t="str">
        <f t="shared" si="3"/>
        <v>2023Ã</v>
      </c>
      <c r="K1625" s="529" t="str">
        <f t="shared" si="3"/>
        <v>2024Ã</v>
      </c>
      <c r="L1625" s="529"/>
    </row>
    <row r="1626" spans="1:12" ht="33.75" customHeight="1">
      <c r="B1626" s="101" t="s">
        <v>332</v>
      </c>
      <c r="C1626" s="45" t="s">
        <v>1002</v>
      </c>
      <c r="D1626" s="502"/>
      <c r="E1626" s="502"/>
      <c r="F1626" s="505"/>
      <c r="G1626" s="505"/>
      <c r="H1626" s="505"/>
      <c r="I1626" s="532"/>
      <c r="J1626" s="502"/>
      <c r="K1626" s="502"/>
      <c r="L1626" s="502"/>
    </row>
    <row r="1627" spans="1:12" ht="64.5" customHeight="1">
      <c r="B1627" s="101" t="s">
        <v>334</v>
      </c>
      <c r="C1627" s="53" t="s">
        <v>788</v>
      </c>
      <c r="D1627" s="502"/>
      <c r="E1627" s="502"/>
      <c r="F1627" s="505"/>
      <c r="G1627" s="505"/>
      <c r="H1627" s="505"/>
      <c r="I1627" s="532"/>
      <c r="J1627" s="502"/>
      <c r="K1627" s="502"/>
      <c r="L1627" s="502"/>
    </row>
    <row r="1628" spans="1:12">
      <c r="B1628" s="101" t="s">
        <v>336</v>
      </c>
      <c r="C1628" s="53" t="s">
        <v>337</v>
      </c>
      <c r="D1628" s="502"/>
      <c r="E1628" s="502"/>
      <c r="F1628" s="505"/>
      <c r="G1628" s="505"/>
      <c r="H1628" s="505"/>
      <c r="I1628" s="532"/>
      <c r="J1628" s="502"/>
      <c r="K1628" s="502"/>
      <c r="L1628" s="502"/>
    </row>
    <row r="1629" spans="1:12" ht="25.5">
      <c r="B1629" s="79" t="s">
        <v>354</v>
      </c>
      <c r="C1629" s="53" t="s">
        <v>789</v>
      </c>
      <c r="D1629" s="502"/>
      <c r="E1629" s="502"/>
      <c r="F1629" s="505"/>
      <c r="G1629" s="505"/>
      <c r="H1629" s="505"/>
      <c r="I1629" s="532"/>
      <c r="J1629" s="502"/>
      <c r="K1629" s="502"/>
      <c r="L1629" s="502"/>
    </row>
    <row r="1630" spans="1:12">
      <c r="B1630" s="142" t="s">
        <v>340</v>
      </c>
      <c r="C1630" s="143"/>
      <c r="D1630" s="503"/>
      <c r="E1630" s="503"/>
      <c r="F1630" s="506"/>
      <c r="G1630" s="506"/>
      <c r="H1630" s="506"/>
      <c r="I1630" s="533"/>
      <c r="J1630" s="503"/>
      <c r="K1630" s="503"/>
      <c r="L1630" s="503"/>
    </row>
    <row r="1631" spans="1:12" ht="19.149999999999999" customHeight="1">
      <c r="B1631" s="512" t="s">
        <v>792</v>
      </c>
      <c r="C1631" s="513"/>
      <c r="D1631" s="208">
        <v>1408</v>
      </c>
      <c r="E1631" s="208">
        <v>1845</v>
      </c>
      <c r="F1631" s="208">
        <v>1845</v>
      </c>
      <c r="G1631" s="208">
        <v>1845</v>
      </c>
      <c r="H1631" s="208">
        <v>1845</v>
      </c>
      <c r="I1631" s="208">
        <v>1625</v>
      </c>
      <c r="J1631" s="208">
        <v>1845</v>
      </c>
      <c r="K1631" s="208">
        <v>1845</v>
      </c>
      <c r="L1631" s="210"/>
    </row>
    <row r="1632" spans="1:12" ht="14.45" customHeight="1">
      <c r="B1632" s="512" t="s">
        <v>770</v>
      </c>
      <c r="C1632" s="513"/>
      <c r="D1632" s="208">
        <v>918</v>
      </c>
      <c r="E1632" s="208">
        <v>1144</v>
      </c>
      <c r="F1632" s="208">
        <v>1145</v>
      </c>
      <c r="G1632" s="208">
        <v>1145</v>
      </c>
      <c r="H1632" s="208">
        <v>1145</v>
      </c>
      <c r="I1632" s="208">
        <v>900</v>
      </c>
      <c r="J1632" s="208">
        <v>1145</v>
      </c>
      <c r="K1632" s="208">
        <v>1145</v>
      </c>
      <c r="L1632" s="210"/>
    </row>
    <row r="1633" spans="1:12" s="99" customFormat="1" ht="14.45" customHeight="1">
      <c r="A1633" s="16"/>
      <c r="B1633" s="512" t="s">
        <v>771</v>
      </c>
      <c r="C1633" s="513"/>
      <c r="D1633" s="208">
        <v>490</v>
      </c>
      <c r="E1633" s="208">
        <v>701</v>
      </c>
      <c r="F1633" s="208">
        <v>700</v>
      </c>
      <c r="G1633" s="208">
        <v>700</v>
      </c>
      <c r="H1633" s="208">
        <v>700</v>
      </c>
      <c r="I1633" s="208">
        <v>725</v>
      </c>
      <c r="J1633" s="208">
        <v>700</v>
      </c>
      <c r="K1633" s="208">
        <v>700</v>
      </c>
      <c r="L1633" s="210"/>
    </row>
    <row r="1634" spans="1:12" s="99" customFormat="1" ht="27" customHeight="1">
      <c r="A1634" s="16"/>
      <c r="B1634" s="512" t="s">
        <v>790</v>
      </c>
      <c r="C1634" s="513"/>
      <c r="D1634" s="208">
        <v>100</v>
      </c>
      <c r="E1634" s="208">
        <v>100</v>
      </c>
      <c r="F1634" s="208">
        <v>100</v>
      </c>
      <c r="G1634" s="208">
        <v>100</v>
      </c>
      <c r="H1634" s="208">
        <v>100</v>
      </c>
      <c r="I1634" s="208">
        <v>100</v>
      </c>
      <c r="J1634" s="208">
        <v>100</v>
      </c>
      <c r="K1634" s="208">
        <v>100</v>
      </c>
      <c r="L1634" s="210"/>
    </row>
    <row r="1635" spans="1:12" s="99" customFormat="1" ht="27" customHeight="1">
      <c r="A1635" s="16"/>
      <c r="B1635" s="512" t="s">
        <v>791</v>
      </c>
      <c r="C1635" s="513"/>
      <c r="D1635" s="208">
        <v>80</v>
      </c>
      <c r="E1635" s="208">
        <v>90</v>
      </c>
      <c r="F1635" s="208">
        <v>100</v>
      </c>
      <c r="G1635" s="208">
        <v>100</v>
      </c>
      <c r="H1635" s="208">
        <v>100</v>
      </c>
      <c r="I1635" s="208">
        <v>90</v>
      </c>
      <c r="J1635" s="208">
        <v>100</v>
      </c>
      <c r="K1635" s="208">
        <v>100</v>
      </c>
      <c r="L1635" s="210"/>
    </row>
    <row r="1636" spans="1:12" s="99" customFormat="1">
      <c r="A1636" s="16"/>
      <c r="B1636" s="512" t="s">
        <v>1009</v>
      </c>
      <c r="C1636" s="513"/>
      <c r="D1636" s="366">
        <v>20</v>
      </c>
      <c r="E1636" s="366">
        <v>20</v>
      </c>
      <c r="F1636" s="366">
        <v>20</v>
      </c>
      <c r="G1636" s="366">
        <v>20</v>
      </c>
      <c r="H1636" s="366">
        <v>20</v>
      </c>
      <c r="I1636" s="366">
        <v>20</v>
      </c>
      <c r="J1636" s="366">
        <v>20</v>
      </c>
      <c r="K1636" s="366">
        <v>20</v>
      </c>
      <c r="L1636" s="210"/>
    </row>
    <row r="1637" spans="1:12" ht="13.15" customHeight="1">
      <c r="B1637" s="522" t="s">
        <v>342</v>
      </c>
      <c r="C1637" s="523"/>
      <c r="D1637" s="217">
        <f>'Հավելված 3 մաս 2'!D124</f>
        <v>184683.8</v>
      </c>
      <c r="E1637" s="217">
        <f>'Հավելված 3 մաս 2'!E124</f>
        <v>210902.5</v>
      </c>
      <c r="F1637" s="217">
        <f>'Հավելված 3 մաս 2'!F124</f>
        <v>65625</v>
      </c>
      <c r="G1637" s="217">
        <f>'Հավելված 3 մաս 2'!G124</f>
        <v>131250</v>
      </c>
      <c r="H1637" s="217">
        <f>'Հավելված 3 մաս 2'!H124</f>
        <v>196875</v>
      </c>
      <c r="I1637" s="461">
        <f>'Հավելված 3 մաս 2'!I124</f>
        <v>197602.9</v>
      </c>
      <c r="J1637" s="217">
        <f>'Հավելված 3 մաս 2'!J124</f>
        <v>210902.5</v>
      </c>
      <c r="K1637" s="217">
        <v>210902.5</v>
      </c>
      <c r="L1637" s="114"/>
    </row>
    <row r="1638" spans="1:12" s="120" customFormat="1" ht="14.25">
      <c r="A1638" s="119"/>
    </row>
    <row r="1639" spans="1:12">
      <c r="B1639" s="101" t="s">
        <v>327</v>
      </c>
      <c r="C1639" s="53" t="s">
        <v>361</v>
      </c>
      <c r="D1639" s="106"/>
      <c r="E1639" s="106"/>
      <c r="F1639" s="106"/>
      <c r="G1639" s="106"/>
    </row>
    <row r="1640" spans="1:12" ht="25.5">
      <c r="B1640" s="101" t="s">
        <v>328</v>
      </c>
      <c r="C1640" s="45">
        <v>104016</v>
      </c>
      <c r="D1640" s="106"/>
      <c r="E1640" s="106"/>
      <c r="F1640" s="106"/>
      <c r="G1640" s="106"/>
    </row>
    <row r="1641" spans="1:12">
      <c r="B1641" s="101" t="s">
        <v>329</v>
      </c>
      <c r="C1641" s="212" t="s">
        <v>135</v>
      </c>
      <c r="D1641" s="106"/>
      <c r="E1641" s="106"/>
      <c r="F1641" s="106"/>
      <c r="G1641" s="106"/>
    </row>
    <row r="1642" spans="1:12">
      <c r="B1642" s="101" t="s">
        <v>330</v>
      </c>
      <c r="C1642" s="45">
        <v>1032</v>
      </c>
      <c r="D1642" s="499" t="s">
        <v>343</v>
      </c>
      <c r="E1642" s="500"/>
      <c r="F1642" s="500"/>
      <c r="G1642" s="500"/>
      <c r="H1642" s="500"/>
      <c r="I1642" s="500"/>
      <c r="J1642" s="500"/>
      <c r="K1642" s="500"/>
      <c r="L1642" s="507"/>
    </row>
    <row r="1643" spans="1:12" ht="13.15" customHeight="1">
      <c r="B1643" s="101" t="s">
        <v>331</v>
      </c>
      <c r="C1643" s="353">
        <v>11004</v>
      </c>
      <c r="D1643" s="529" t="str">
        <f t="shared" ref="D1643:K1643" si="4">D1625</f>
        <v>2020Ã. ÷³ëï³óÇ</v>
      </c>
      <c r="E1643" s="529" t="str">
        <f t="shared" si="4"/>
        <v xml:space="preserve">2021Ã ëå³ëíáÕ
</v>
      </c>
      <c r="F1643" s="530" t="str">
        <f t="shared" si="4"/>
        <v>2022Ã »é³ÙëÛ³Ï</v>
      </c>
      <c r="G1643" s="530" t="str">
        <f t="shared" si="4"/>
        <v>2022Ã ÏÇë³ÙÛ³Ï</v>
      </c>
      <c r="H1643" s="530" t="str">
        <f t="shared" si="4"/>
        <v xml:space="preserve">2022Ã ÇÝÝ ³ÙÇë
</v>
      </c>
      <c r="I1643" s="531" t="str">
        <f t="shared" si="4"/>
        <v xml:space="preserve">2022Ã ï³ñÇ
</v>
      </c>
      <c r="J1643" s="529" t="str">
        <f t="shared" si="4"/>
        <v>2023Ã</v>
      </c>
      <c r="K1643" s="529" t="str">
        <f t="shared" si="4"/>
        <v>2024Ã</v>
      </c>
      <c r="L1643" s="529"/>
    </row>
    <row r="1644" spans="1:12">
      <c r="B1644" s="101" t="s">
        <v>332</v>
      </c>
      <c r="C1644" s="53" t="s">
        <v>735</v>
      </c>
      <c r="D1644" s="502"/>
      <c r="E1644" s="502"/>
      <c r="F1644" s="505"/>
      <c r="G1644" s="505"/>
      <c r="H1644" s="505"/>
      <c r="I1644" s="532"/>
      <c r="J1644" s="502"/>
      <c r="K1644" s="502"/>
      <c r="L1644" s="502"/>
    </row>
    <row r="1645" spans="1:12" ht="25.5">
      <c r="B1645" s="101" t="s">
        <v>334</v>
      </c>
      <c r="C1645" s="219" t="s">
        <v>1003</v>
      </c>
      <c r="D1645" s="502"/>
      <c r="E1645" s="502"/>
      <c r="F1645" s="505"/>
      <c r="G1645" s="505"/>
      <c r="H1645" s="505"/>
      <c r="I1645" s="532"/>
      <c r="J1645" s="502"/>
      <c r="K1645" s="502"/>
      <c r="L1645" s="502"/>
    </row>
    <row r="1646" spans="1:12">
      <c r="B1646" s="101" t="s">
        <v>336</v>
      </c>
      <c r="C1646" s="7" t="s">
        <v>337</v>
      </c>
      <c r="D1646" s="502"/>
      <c r="E1646" s="502"/>
      <c r="F1646" s="505"/>
      <c r="G1646" s="505"/>
      <c r="H1646" s="505"/>
      <c r="I1646" s="532"/>
      <c r="J1646" s="502"/>
      <c r="K1646" s="502"/>
      <c r="L1646" s="502"/>
    </row>
    <row r="1647" spans="1:12" ht="13.15" customHeight="1">
      <c r="B1647" s="79" t="s">
        <v>354</v>
      </c>
      <c r="C1647" s="53" t="s">
        <v>789</v>
      </c>
      <c r="D1647" s="502"/>
      <c r="E1647" s="502"/>
      <c r="F1647" s="505"/>
      <c r="G1647" s="505"/>
      <c r="H1647" s="505"/>
      <c r="I1647" s="532"/>
      <c r="J1647" s="502"/>
      <c r="K1647" s="502"/>
      <c r="L1647" s="502"/>
    </row>
    <row r="1648" spans="1:12" ht="13.15" customHeight="1">
      <c r="B1648" s="142" t="s">
        <v>340</v>
      </c>
      <c r="C1648" s="143"/>
      <c r="D1648" s="503"/>
      <c r="E1648" s="503"/>
      <c r="F1648" s="506"/>
      <c r="G1648" s="506"/>
      <c r="H1648" s="506"/>
      <c r="I1648" s="533"/>
      <c r="J1648" s="503"/>
      <c r="K1648" s="503"/>
      <c r="L1648" s="503"/>
    </row>
    <row r="1649" spans="1:12" ht="13.15" customHeight="1">
      <c r="B1649" s="514" t="s">
        <v>387</v>
      </c>
      <c r="C1649" s="515"/>
      <c r="D1649" s="367">
        <v>44</v>
      </c>
      <c r="E1649" s="367">
        <v>55</v>
      </c>
      <c r="F1649" s="367">
        <v>55</v>
      </c>
      <c r="G1649" s="367">
        <v>55</v>
      </c>
      <c r="H1649" s="368">
        <v>55</v>
      </c>
      <c r="I1649" s="368">
        <v>50</v>
      </c>
      <c r="J1649" s="368">
        <v>55</v>
      </c>
      <c r="K1649" s="368">
        <v>55</v>
      </c>
      <c r="L1649" s="114"/>
    </row>
    <row r="1650" spans="1:12" ht="13.15" customHeight="1">
      <c r="B1650" s="94" t="s">
        <v>770</v>
      </c>
      <c r="C1650" s="95"/>
      <c r="D1650" s="369">
        <v>23</v>
      </c>
      <c r="E1650" s="369">
        <v>27</v>
      </c>
      <c r="F1650" s="369">
        <v>27</v>
      </c>
      <c r="G1650" s="369">
        <v>27</v>
      </c>
      <c r="H1650" s="370">
        <v>27</v>
      </c>
      <c r="I1650" s="370">
        <v>24</v>
      </c>
      <c r="J1650" s="368">
        <v>27</v>
      </c>
      <c r="K1650" s="368">
        <v>27</v>
      </c>
      <c r="L1650" s="114"/>
    </row>
    <row r="1651" spans="1:12" ht="13.15" customHeight="1">
      <c r="B1651" s="94" t="s">
        <v>771</v>
      </c>
      <c r="C1651" s="95"/>
      <c r="D1651" s="371">
        <v>21</v>
      </c>
      <c r="E1651" s="369">
        <v>28</v>
      </c>
      <c r="F1651" s="369">
        <v>28</v>
      </c>
      <c r="G1651" s="369">
        <v>28</v>
      </c>
      <c r="H1651" s="370">
        <v>28</v>
      </c>
      <c r="I1651" s="370">
        <v>26</v>
      </c>
      <c r="J1651" s="368">
        <v>28</v>
      </c>
      <c r="K1651" s="368">
        <v>28</v>
      </c>
      <c r="L1651" s="114"/>
    </row>
    <row r="1652" spans="1:12" ht="43.9" customHeight="1">
      <c r="B1652" s="514" t="s">
        <v>378</v>
      </c>
      <c r="C1652" s="515"/>
      <c r="D1652" s="367">
        <v>100</v>
      </c>
      <c r="E1652" s="367">
        <v>100</v>
      </c>
      <c r="F1652" s="367">
        <v>100</v>
      </c>
      <c r="G1652" s="367">
        <v>100</v>
      </c>
      <c r="H1652" s="368">
        <v>100</v>
      </c>
      <c r="I1652" s="368">
        <v>100</v>
      </c>
      <c r="J1652" s="368">
        <v>100</v>
      </c>
      <c r="K1652" s="368">
        <v>100</v>
      </c>
      <c r="L1652" s="114"/>
    </row>
    <row r="1653" spans="1:12" ht="45" customHeight="1">
      <c r="B1653" s="514" t="s">
        <v>388</v>
      </c>
      <c r="C1653" s="515"/>
      <c r="D1653" s="367">
        <v>100</v>
      </c>
      <c r="E1653" s="367">
        <v>100</v>
      </c>
      <c r="F1653" s="367">
        <v>100</v>
      </c>
      <c r="G1653" s="367">
        <v>100</v>
      </c>
      <c r="H1653" s="368">
        <v>100</v>
      </c>
      <c r="I1653" s="368">
        <v>100</v>
      </c>
      <c r="J1653" s="368">
        <v>100</v>
      </c>
      <c r="K1653" s="368">
        <v>100</v>
      </c>
      <c r="L1653" s="114"/>
    </row>
    <row r="1654" spans="1:12" ht="27" customHeight="1">
      <c r="B1654" s="514" t="s">
        <v>791</v>
      </c>
      <c r="C1654" s="515"/>
      <c r="D1654" s="367">
        <v>90</v>
      </c>
      <c r="E1654" s="367">
        <v>90</v>
      </c>
      <c r="F1654" s="367">
        <v>100</v>
      </c>
      <c r="G1654" s="367">
        <v>100</v>
      </c>
      <c r="H1654" s="368">
        <v>100</v>
      </c>
      <c r="I1654" s="368">
        <v>100</v>
      </c>
      <c r="J1654" s="368">
        <v>100</v>
      </c>
      <c r="K1654" s="368">
        <v>100</v>
      </c>
      <c r="L1654" s="114"/>
    </row>
    <row r="1655" spans="1:12" ht="12.75" customHeight="1">
      <c r="B1655" s="514" t="s">
        <v>386</v>
      </c>
      <c r="C1655" s="515"/>
      <c r="D1655" s="367">
        <v>20</v>
      </c>
      <c r="E1655" s="367">
        <v>20</v>
      </c>
      <c r="F1655" s="367">
        <v>20</v>
      </c>
      <c r="G1655" s="367">
        <v>20</v>
      </c>
      <c r="H1655" s="368">
        <v>20</v>
      </c>
      <c r="I1655" s="368">
        <v>90</v>
      </c>
      <c r="J1655" s="368">
        <v>20</v>
      </c>
      <c r="K1655" s="368">
        <v>20</v>
      </c>
      <c r="L1655" s="114"/>
    </row>
    <row r="1656" spans="1:12">
      <c r="B1656" s="522" t="s">
        <v>342</v>
      </c>
      <c r="C1656" s="523"/>
      <c r="D1656" s="211">
        <f>'Հավելված 3 մաս 2'!D130</f>
        <v>24000.2</v>
      </c>
      <c r="E1656" s="211">
        <f>'Հավելված 3 մաս 2'!E130</f>
        <v>30007.9</v>
      </c>
      <c r="F1656" s="211">
        <f>'Հավելված 3 մաս 2'!F130</f>
        <v>7501.9750000000004</v>
      </c>
      <c r="G1656" s="211">
        <f>'Հավելված 3 մաս 2'!G130</f>
        <v>15003.95</v>
      </c>
      <c r="H1656" s="211">
        <f>'Հավելված 3 մաս 2'!H130</f>
        <v>22505.924999999999</v>
      </c>
      <c r="I1656" s="211">
        <f>'Հավելված 3 մաս 2'!I130</f>
        <v>28115.599999999999</v>
      </c>
      <c r="J1656" s="211">
        <f>'Հավելված 3 մաս 2'!J130</f>
        <v>30007.9</v>
      </c>
      <c r="K1656" s="211">
        <f>'Հավելված 3 մաս 2'!K130</f>
        <v>30007.9</v>
      </c>
      <c r="L1656" s="114"/>
    </row>
    <row r="1657" spans="1:12" s="120" customFormat="1" ht="14.25">
      <c r="A1657" s="119"/>
    </row>
    <row r="1658" spans="1:12">
      <c r="B1658" s="101" t="s">
        <v>327</v>
      </c>
      <c r="C1658" s="53" t="s">
        <v>361</v>
      </c>
      <c r="D1658" s="106"/>
      <c r="E1658" s="106"/>
      <c r="F1658" s="106"/>
      <c r="G1658" s="106"/>
    </row>
    <row r="1659" spans="1:12" ht="25.5">
      <c r="B1659" s="101" t="s">
        <v>328</v>
      </c>
      <c r="C1659" s="45">
        <v>104016</v>
      </c>
      <c r="D1659" s="106"/>
      <c r="E1659" s="106"/>
      <c r="F1659" s="106"/>
      <c r="G1659" s="106"/>
    </row>
    <row r="1660" spans="1:12">
      <c r="B1660" s="101" t="s">
        <v>329</v>
      </c>
      <c r="C1660" s="212" t="s">
        <v>135</v>
      </c>
      <c r="D1660" s="106"/>
      <c r="E1660" s="106"/>
      <c r="F1660" s="106"/>
      <c r="G1660" s="106"/>
    </row>
    <row r="1661" spans="1:12">
      <c r="B1661" s="101" t="s">
        <v>330</v>
      </c>
      <c r="C1661" s="45">
        <v>1032</v>
      </c>
      <c r="D1661" s="499" t="s">
        <v>343</v>
      </c>
      <c r="E1661" s="500"/>
      <c r="F1661" s="500"/>
      <c r="G1661" s="500"/>
      <c r="H1661" s="500"/>
      <c r="I1661" s="500"/>
      <c r="J1661" s="500"/>
      <c r="K1661" s="500"/>
      <c r="L1661" s="507"/>
    </row>
    <row r="1662" spans="1:12">
      <c r="B1662" s="101" t="s">
        <v>331</v>
      </c>
      <c r="C1662" s="353">
        <v>11005</v>
      </c>
      <c r="D1662" s="529" t="str">
        <f t="shared" ref="D1662:K1662" si="5">D1643</f>
        <v>2020Ã. ÷³ëï³óÇ</v>
      </c>
      <c r="E1662" s="529" t="str">
        <f t="shared" si="5"/>
        <v xml:space="preserve">2021Ã ëå³ëíáÕ
</v>
      </c>
      <c r="F1662" s="530" t="str">
        <f t="shared" si="5"/>
        <v>2022Ã »é³ÙëÛ³Ï</v>
      </c>
      <c r="G1662" s="530" t="str">
        <f t="shared" si="5"/>
        <v>2022Ã ÏÇë³ÙÛ³Ï</v>
      </c>
      <c r="H1662" s="530" t="str">
        <f t="shared" si="5"/>
        <v xml:space="preserve">2022Ã ÇÝÝ ³ÙÇë
</v>
      </c>
      <c r="I1662" s="531" t="str">
        <f t="shared" si="5"/>
        <v xml:space="preserve">2022Ã ï³ñÇ
</v>
      </c>
      <c r="J1662" s="529" t="str">
        <f t="shared" si="5"/>
        <v>2023Ã</v>
      </c>
      <c r="K1662" s="529" t="str">
        <f t="shared" si="5"/>
        <v>2024Ã</v>
      </c>
      <c r="L1662" s="529"/>
    </row>
    <row r="1663" spans="1:12" ht="25.5">
      <c r="B1663" s="101" t="s">
        <v>332</v>
      </c>
      <c r="C1663" s="53" t="s">
        <v>389</v>
      </c>
      <c r="D1663" s="502"/>
      <c r="E1663" s="502"/>
      <c r="F1663" s="505"/>
      <c r="G1663" s="505"/>
      <c r="H1663" s="505"/>
      <c r="I1663" s="532"/>
      <c r="J1663" s="502"/>
      <c r="K1663" s="502"/>
      <c r="L1663" s="502"/>
    </row>
    <row r="1664" spans="1:12" ht="63.75">
      <c r="B1664" s="101" t="s">
        <v>334</v>
      </c>
      <c r="C1664" s="53" t="s">
        <v>793</v>
      </c>
      <c r="D1664" s="502"/>
      <c r="E1664" s="502"/>
      <c r="F1664" s="505"/>
      <c r="G1664" s="505"/>
      <c r="H1664" s="505"/>
      <c r="I1664" s="532"/>
      <c r="J1664" s="502"/>
      <c r="K1664" s="502"/>
      <c r="L1664" s="502"/>
    </row>
    <row r="1665" spans="1:12">
      <c r="B1665" s="101" t="s">
        <v>336</v>
      </c>
      <c r="C1665" s="53" t="s">
        <v>337</v>
      </c>
      <c r="D1665" s="502"/>
      <c r="E1665" s="502"/>
      <c r="F1665" s="505"/>
      <c r="G1665" s="505"/>
      <c r="H1665" s="505"/>
      <c r="I1665" s="532"/>
      <c r="J1665" s="502"/>
      <c r="K1665" s="502"/>
      <c r="L1665" s="502"/>
    </row>
    <row r="1666" spans="1:12" ht="25.5">
      <c r="B1666" s="79" t="s">
        <v>354</v>
      </c>
      <c r="C1666" s="53" t="s">
        <v>789</v>
      </c>
      <c r="D1666" s="502"/>
      <c r="E1666" s="502"/>
      <c r="F1666" s="505"/>
      <c r="G1666" s="505"/>
      <c r="H1666" s="505"/>
      <c r="I1666" s="532"/>
      <c r="J1666" s="502"/>
      <c r="K1666" s="502"/>
      <c r="L1666" s="502"/>
    </row>
    <row r="1667" spans="1:12">
      <c r="B1667" s="142" t="s">
        <v>340</v>
      </c>
      <c r="C1667" s="143"/>
      <c r="D1667" s="503"/>
      <c r="E1667" s="503"/>
      <c r="F1667" s="506"/>
      <c r="G1667" s="506"/>
      <c r="H1667" s="506"/>
      <c r="I1667" s="533"/>
      <c r="J1667" s="503"/>
      <c r="K1667" s="503"/>
      <c r="L1667" s="503"/>
    </row>
    <row r="1668" spans="1:12">
      <c r="B1668" s="512" t="s">
        <v>390</v>
      </c>
      <c r="C1668" s="513"/>
      <c r="D1668" s="369">
        <v>92</v>
      </c>
      <c r="E1668" s="369">
        <v>100</v>
      </c>
      <c r="F1668" s="369">
        <v>100</v>
      </c>
      <c r="G1668" s="369">
        <v>100</v>
      </c>
      <c r="H1668" s="369">
        <v>100</v>
      </c>
      <c r="I1668" s="369">
        <v>90</v>
      </c>
      <c r="J1668" s="369">
        <v>100</v>
      </c>
      <c r="K1668" s="369">
        <v>100</v>
      </c>
      <c r="L1668" s="114"/>
    </row>
    <row r="1669" spans="1:12">
      <c r="B1669" s="512" t="s">
        <v>770</v>
      </c>
      <c r="C1669" s="513"/>
      <c r="D1669" s="369">
        <v>38</v>
      </c>
      <c r="E1669" s="369">
        <v>44</v>
      </c>
      <c r="F1669" s="369">
        <v>44</v>
      </c>
      <c r="G1669" s="369">
        <v>44</v>
      </c>
      <c r="H1669" s="369">
        <v>44</v>
      </c>
      <c r="I1669" s="369">
        <v>40</v>
      </c>
      <c r="J1669" s="369">
        <v>44</v>
      </c>
      <c r="K1669" s="369">
        <v>44</v>
      </c>
      <c r="L1669" s="114"/>
    </row>
    <row r="1670" spans="1:12">
      <c r="B1670" s="512" t="s">
        <v>771</v>
      </c>
      <c r="C1670" s="513"/>
      <c r="D1670" s="371">
        <v>54</v>
      </c>
      <c r="E1670" s="369">
        <v>56</v>
      </c>
      <c r="F1670" s="369">
        <v>56</v>
      </c>
      <c r="G1670" s="369">
        <v>56</v>
      </c>
      <c r="H1670" s="369">
        <v>56</v>
      </c>
      <c r="I1670" s="369">
        <v>50</v>
      </c>
      <c r="J1670" s="369">
        <v>56</v>
      </c>
      <c r="K1670" s="369">
        <v>56</v>
      </c>
      <c r="L1670" s="114"/>
    </row>
    <row r="1671" spans="1:12" ht="30" customHeight="1">
      <c r="B1671" s="512" t="s">
        <v>794</v>
      </c>
      <c r="C1671" s="513"/>
      <c r="D1671" s="369">
        <v>80</v>
      </c>
      <c r="E1671" s="369">
        <v>90</v>
      </c>
      <c r="F1671" s="369">
        <v>90</v>
      </c>
      <c r="G1671" s="369">
        <v>90</v>
      </c>
      <c r="H1671" s="369">
        <v>90</v>
      </c>
      <c r="I1671" s="369">
        <v>90</v>
      </c>
      <c r="J1671" s="369">
        <v>90</v>
      </c>
      <c r="K1671" s="369">
        <v>90</v>
      </c>
      <c r="L1671" s="114"/>
    </row>
    <row r="1672" spans="1:12">
      <c r="B1672" s="512" t="s">
        <v>391</v>
      </c>
      <c r="C1672" s="513"/>
      <c r="D1672" s="369">
        <v>90</v>
      </c>
      <c r="E1672" s="369">
        <v>90</v>
      </c>
      <c r="F1672" s="369">
        <v>90</v>
      </c>
      <c r="G1672" s="369">
        <v>90</v>
      </c>
      <c r="H1672" s="370">
        <v>90</v>
      </c>
      <c r="I1672" s="370">
        <v>90</v>
      </c>
      <c r="J1672" s="370">
        <v>90</v>
      </c>
      <c r="K1672" s="370">
        <v>90</v>
      </c>
      <c r="L1672" s="114"/>
    </row>
    <row r="1673" spans="1:12">
      <c r="B1673" s="522" t="s">
        <v>342</v>
      </c>
      <c r="C1673" s="523"/>
      <c r="D1673" s="211">
        <f>'Հավելված 3 մաս 2'!D136</f>
        <v>58834.8</v>
      </c>
      <c r="E1673" s="211">
        <f>'Հավելված 3 մաս 2'!E136</f>
        <v>58859.3</v>
      </c>
      <c r="F1673" s="211">
        <f>'Հավելված 3 մաս 2'!F136</f>
        <v>5475</v>
      </c>
      <c r="G1673" s="211">
        <f>'Հավելված 3 մաս 2'!G136</f>
        <v>10950</v>
      </c>
      <c r="H1673" s="211">
        <f>'Հավելված 3 մաս 2'!H136</f>
        <v>16425</v>
      </c>
      <c r="I1673" s="460">
        <f>'Հավելված 3 մաս 2'!I136</f>
        <v>55147.6</v>
      </c>
      <c r="J1673" s="211">
        <f>'Հավելված 3 մաս 2'!J136</f>
        <v>58859.3</v>
      </c>
      <c r="K1673" s="211">
        <f>'Հավելված 3 մաս 2'!K136</f>
        <v>58859.3</v>
      </c>
      <c r="L1673" s="114"/>
    </row>
    <row r="1674" spans="1:12" s="120" customFormat="1" ht="14.25">
      <c r="A1674" s="119"/>
    </row>
    <row r="1675" spans="1:12">
      <c r="B1675" s="101" t="s">
        <v>327</v>
      </c>
      <c r="C1675" s="53" t="s">
        <v>361</v>
      </c>
      <c r="D1675" s="106"/>
      <c r="E1675" s="106"/>
      <c r="F1675" s="106"/>
      <c r="G1675" s="106"/>
    </row>
    <row r="1676" spans="1:12" ht="25.5">
      <c r="B1676" s="101" t="s">
        <v>328</v>
      </c>
      <c r="C1676" s="45">
        <v>104016</v>
      </c>
      <c r="D1676" s="106"/>
      <c r="E1676" s="106"/>
      <c r="F1676" s="106"/>
      <c r="G1676" s="106"/>
    </row>
    <row r="1677" spans="1:12">
      <c r="B1677" s="101" t="s">
        <v>329</v>
      </c>
      <c r="C1677" s="212" t="s">
        <v>135</v>
      </c>
      <c r="D1677" s="106"/>
      <c r="E1677" s="106"/>
      <c r="F1677" s="106"/>
      <c r="G1677" s="106"/>
    </row>
    <row r="1678" spans="1:12">
      <c r="B1678" s="101" t="s">
        <v>330</v>
      </c>
      <c r="C1678" s="53">
        <v>1032</v>
      </c>
      <c r="D1678" s="499" t="s">
        <v>343</v>
      </c>
      <c r="E1678" s="500"/>
      <c r="F1678" s="500"/>
      <c r="G1678" s="500"/>
      <c r="H1678" s="500"/>
      <c r="I1678" s="500"/>
      <c r="J1678" s="500"/>
      <c r="K1678" s="500"/>
      <c r="L1678" s="507"/>
    </row>
    <row r="1679" spans="1:12" ht="13.15" customHeight="1">
      <c r="B1679" s="101" t="s">
        <v>331</v>
      </c>
      <c r="C1679" s="353">
        <v>11007</v>
      </c>
      <c r="D1679" s="529" t="str">
        <f t="shared" ref="D1679:K1679" si="6">D1643</f>
        <v>2020Ã. ÷³ëï³óÇ</v>
      </c>
      <c r="E1679" s="529" t="str">
        <f t="shared" si="6"/>
        <v xml:space="preserve">2021Ã ëå³ëíáÕ
</v>
      </c>
      <c r="F1679" s="530" t="str">
        <f t="shared" si="6"/>
        <v>2022Ã »é³ÙëÛ³Ï</v>
      </c>
      <c r="G1679" s="530" t="str">
        <f t="shared" si="6"/>
        <v>2022Ã ÏÇë³ÙÛ³Ï</v>
      </c>
      <c r="H1679" s="530" t="str">
        <f t="shared" si="6"/>
        <v xml:space="preserve">2022Ã ÇÝÝ ³ÙÇë
</v>
      </c>
      <c r="I1679" s="531" t="str">
        <f t="shared" si="6"/>
        <v xml:space="preserve">2022Ã ï³ñÇ
</v>
      </c>
      <c r="J1679" s="529" t="str">
        <f t="shared" si="6"/>
        <v>2023Ã</v>
      </c>
      <c r="K1679" s="529" t="str">
        <f t="shared" si="6"/>
        <v>2024Ã</v>
      </c>
      <c r="L1679" s="529"/>
    </row>
    <row r="1680" spans="1:12" ht="25.5">
      <c r="B1680" s="101" t="s">
        <v>332</v>
      </c>
      <c r="C1680" s="53" t="s">
        <v>392</v>
      </c>
      <c r="D1680" s="502"/>
      <c r="E1680" s="502"/>
      <c r="F1680" s="505"/>
      <c r="G1680" s="505"/>
      <c r="H1680" s="505"/>
      <c r="I1680" s="532"/>
      <c r="J1680" s="502"/>
      <c r="K1680" s="502"/>
      <c r="L1680" s="502"/>
    </row>
    <row r="1681" spans="1:12" ht="63.75">
      <c r="B1681" s="101" t="s">
        <v>334</v>
      </c>
      <c r="C1681" s="53" t="s">
        <v>393</v>
      </c>
      <c r="D1681" s="502"/>
      <c r="E1681" s="502"/>
      <c r="F1681" s="505"/>
      <c r="G1681" s="505"/>
      <c r="H1681" s="505"/>
      <c r="I1681" s="532"/>
      <c r="J1681" s="502"/>
      <c r="K1681" s="502"/>
      <c r="L1681" s="502"/>
    </row>
    <row r="1682" spans="1:12">
      <c r="B1682" s="101" t="s">
        <v>336</v>
      </c>
      <c r="C1682" s="53" t="s">
        <v>337</v>
      </c>
      <c r="D1682" s="502"/>
      <c r="E1682" s="502"/>
      <c r="F1682" s="505"/>
      <c r="G1682" s="505"/>
      <c r="H1682" s="505"/>
      <c r="I1682" s="532"/>
      <c r="J1682" s="502"/>
      <c r="K1682" s="502"/>
      <c r="L1682" s="502"/>
    </row>
    <row r="1683" spans="1:12">
      <c r="B1683" s="79" t="s">
        <v>354</v>
      </c>
      <c r="C1683" s="53" t="s">
        <v>381</v>
      </c>
      <c r="D1683" s="502"/>
      <c r="E1683" s="502"/>
      <c r="F1683" s="505"/>
      <c r="G1683" s="505"/>
      <c r="H1683" s="505"/>
      <c r="I1683" s="532"/>
      <c r="J1683" s="502"/>
      <c r="K1683" s="502"/>
      <c r="L1683" s="502"/>
    </row>
    <row r="1684" spans="1:12">
      <c r="B1684" s="142" t="s">
        <v>340</v>
      </c>
      <c r="C1684" s="143"/>
      <c r="D1684" s="503"/>
      <c r="E1684" s="503"/>
      <c r="F1684" s="506"/>
      <c r="G1684" s="506"/>
      <c r="H1684" s="506"/>
      <c r="I1684" s="533"/>
      <c r="J1684" s="503"/>
      <c r="K1684" s="503"/>
      <c r="L1684" s="503"/>
    </row>
    <row r="1685" spans="1:12">
      <c r="B1685" s="512" t="s">
        <v>394</v>
      </c>
      <c r="C1685" s="513"/>
      <c r="D1685" s="148">
        <v>16</v>
      </c>
      <c r="E1685" s="148">
        <v>16</v>
      </c>
      <c r="F1685" s="148">
        <v>16</v>
      </c>
      <c r="G1685" s="148">
        <v>16</v>
      </c>
      <c r="H1685" s="210">
        <v>16</v>
      </c>
      <c r="I1685" s="81">
        <v>16</v>
      </c>
      <c r="J1685" s="210">
        <v>16</v>
      </c>
      <c r="K1685" s="210">
        <v>16</v>
      </c>
      <c r="L1685" s="114"/>
    </row>
    <row r="1686" spans="1:12">
      <c r="B1686" s="512" t="s">
        <v>395</v>
      </c>
      <c r="C1686" s="513"/>
      <c r="D1686" s="148">
        <v>6</v>
      </c>
      <c r="E1686" s="148">
        <v>6</v>
      </c>
      <c r="F1686" s="148">
        <v>6</v>
      </c>
      <c r="G1686" s="148">
        <v>6</v>
      </c>
      <c r="H1686" s="210">
        <v>6</v>
      </c>
      <c r="I1686" s="81">
        <v>6</v>
      </c>
      <c r="J1686" s="210">
        <v>6</v>
      </c>
      <c r="K1686" s="210">
        <v>6</v>
      </c>
      <c r="L1686" s="114"/>
    </row>
    <row r="1687" spans="1:12">
      <c r="B1687" s="512" t="s">
        <v>396</v>
      </c>
      <c r="C1687" s="513"/>
      <c r="D1687" s="148">
        <v>136</v>
      </c>
      <c r="E1687" s="148">
        <v>134</v>
      </c>
      <c r="F1687" s="148">
        <v>134</v>
      </c>
      <c r="G1687" s="148">
        <v>134</v>
      </c>
      <c r="H1687" s="210">
        <v>134</v>
      </c>
      <c r="I1687" s="81">
        <v>134</v>
      </c>
      <c r="J1687" s="210">
        <v>134</v>
      </c>
      <c r="K1687" s="210">
        <v>134</v>
      </c>
      <c r="L1687" s="114"/>
    </row>
    <row r="1688" spans="1:12">
      <c r="B1688" s="512" t="s">
        <v>397</v>
      </c>
      <c r="C1688" s="513"/>
      <c r="D1688" s="148">
        <v>9</v>
      </c>
      <c r="E1688" s="148">
        <v>9</v>
      </c>
      <c r="F1688" s="148">
        <v>9</v>
      </c>
      <c r="G1688" s="148">
        <v>9</v>
      </c>
      <c r="H1688" s="210">
        <v>9</v>
      </c>
      <c r="I1688" s="81">
        <v>9</v>
      </c>
      <c r="J1688" s="210">
        <v>9</v>
      </c>
      <c r="K1688" s="210">
        <v>9</v>
      </c>
      <c r="L1688" s="114"/>
    </row>
    <row r="1689" spans="1:12">
      <c r="B1689" s="512" t="s">
        <v>398</v>
      </c>
      <c r="C1689" s="513"/>
      <c r="D1689" s="148">
        <v>1</v>
      </c>
      <c r="E1689" s="148">
        <v>1</v>
      </c>
      <c r="F1689" s="148">
        <v>1</v>
      </c>
      <c r="G1689" s="148">
        <v>1</v>
      </c>
      <c r="H1689" s="210">
        <v>1</v>
      </c>
      <c r="I1689" s="81">
        <v>1</v>
      </c>
      <c r="J1689" s="210">
        <v>1</v>
      </c>
      <c r="K1689" s="210">
        <v>1</v>
      </c>
      <c r="L1689" s="114"/>
    </row>
    <row r="1690" spans="1:12" ht="12.75" customHeight="1">
      <c r="B1690" s="564" t="s">
        <v>1024</v>
      </c>
      <c r="C1690" s="565"/>
      <c r="D1690" s="148">
        <v>134</v>
      </c>
      <c r="E1690" s="148">
        <v>144</v>
      </c>
      <c r="F1690" s="148">
        <v>144</v>
      </c>
      <c r="G1690" s="148">
        <v>144</v>
      </c>
      <c r="H1690" s="210">
        <v>144</v>
      </c>
      <c r="I1690" s="81">
        <v>144</v>
      </c>
      <c r="J1690" s="210">
        <v>144</v>
      </c>
      <c r="K1690" s="210">
        <v>144</v>
      </c>
      <c r="L1690" s="114"/>
    </row>
    <row r="1691" spans="1:12">
      <c r="B1691" s="522" t="s">
        <v>342</v>
      </c>
      <c r="C1691" s="523"/>
      <c r="D1691" s="211">
        <f>'Հավելված 3 մաս 2'!D142</f>
        <v>19137.3</v>
      </c>
      <c r="E1691" s="211">
        <f>'Հավելված 3 մաս 2'!E142</f>
        <v>19963.2</v>
      </c>
      <c r="F1691" s="211">
        <f>'Հավելված 3 մաս 2'!F142</f>
        <v>4990.8</v>
      </c>
      <c r="G1691" s="211">
        <f>'Հավելված 3 մաս 2'!G142</f>
        <v>9981.6</v>
      </c>
      <c r="H1691" s="211">
        <f>'Հավելված 3 մաս 2'!H142</f>
        <v>14972.400000000001</v>
      </c>
      <c r="I1691" s="460">
        <f>'Հավելված 3 մաս 2'!I142</f>
        <v>18704.3</v>
      </c>
      <c r="J1691" s="211">
        <f>'Հավելված 3 մաս 2'!J142</f>
        <v>19963.2</v>
      </c>
      <c r="K1691" s="211">
        <f>'Հավելված 3 մաս 2'!K142</f>
        <v>19963.2</v>
      </c>
      <c r="L1691" s="211">
        <f>'Հավելված 3 մաս 2'!L135</f>
        <v>0</v>
      </c>
    </row>
    <row r="1692" spans="1:12" s="120" customFormat="1" ht="14.25">
      <c r="A1692" s="119"/>
    </row>
    <row r="1693" spans="1:12">
      <c r="B1693" s="101" t="s">
        <v>327</v>
      </c>
      <c r="C1693" s="53" t="s">
        <v>361</v>
      </c>
      <c r="D1693" s="106"/>
      <c r="E1693" s="106"/>
      <c r="F1693" s="106"/>
      <c r="G1693" s="106"/>
    </row>
    <row r="1694" spans="1:12" ht="25.5">
      <c r="B1694" s="101" t="s">
        <v>328</v>
      </c>
      <c r="C1694" s="45">
        <v>104016</v>
      </c>
      <c r="D1694" s="106"/>
      <c r="E1694" s="106"/>
      <c r="F1694" s="106"/>
      <c r="G1694" s="106"/>
    </row>
    <row r="1695" spans="1:12">
      <c r="B1695" s="101" t="s">
        <v>329</v>
      </c>
      <c r="C1695" s="83" t="s">
        <v>135</v>
      </c>
      <c r="D1695" s="566"/>
      <c r="E1695" s="567"/>
      <c r="F1695" s="567"/>
      <c r="G1695" s="567"/>
      <c r="H1695" s="567"/>
      <c r="I1695" s="567"/>
      <c r="J1695" s="567"/>
      <c r="K1695" s="567"/>
      <c r="L1695" s="568"/>
    </row>
    <row r="1696" spans="1:12">
      <c r="B1696" s="101" t="s">
        <v>330</v>
      </c>
      <c r="C1696" s="53">
        <v>1032</v>
      </c>
      <c r="D1696" s="499" t="s">
        <v>343</v>
      </c>
      <c r="E1696" s="500"/>
      <c r="F1696" s="500"/>
      <c r="G1696" s="500"/>
      <c r="H1696" s="500"/>
      <c r="I1696" s="500"/>
      <c r="J1696" s="500"/>
      <c r="K1696" s="500"/>
      <c r="L1696" s="507"/>
    </row>
    <row r="1697" spans="1:12" ht="13.15" customHeight="1">
      <c r="B1697" s="101" t="s">
        <v>331</v>
      </c>
      <c r="C1697" s="53">
        <v>11008</v>
      </c>
      <c r="D1697" s="529" t="s">
        <v>987</v>
      </c>
      <c r="E1697" s="529" t="s">
        <v>988</v>
      </c>
      <c r="F1697" s="530" t="s">
        <v>723</v>
      </c>
      <c r="G1697" s="530" t="s">
        <v>724</v>
      </c>
      <c r="H1697" s="530" t="s">
        <v>725</v>
      </c>
      <c r="I1697" s="531" t="s">
        <v>726</v>
      </c>
      <c r="J1697" s="529" t="s">
        <v>348</v>
      </c>
      <c r="K1697" s="529" t="s">
        <v>348</v>
      </c>
      <c r="L1697" s="529"/>
    </row>
    <row r="1698" spans="1:12" ht="38.25">
      <c r="B1698" s="101" t="s">
        <v>332</v>
      </c>
      <c r="C1698" s="354" t="s">
        <v>957</v>
      </c>
      <c r="D1698" s="502"/>
      <c r="E1698" s="502"/>
      <c r="F1698" s="505"/>
      <c r="G1698" s="505"/>
      <c r="H1698" s="505"/>
      <c r="I1698" s="532"/>
      <c r="J1698" s="502"/>
      <c r="K1698" s="502"/>
      <c r="L1698" s="502"/>
    </row>
    <row r="1699" spans="1:12" ht="38.25">
      <c r="B1699" s="101" t="s">
        <v>334</v>
      </c>
      <c r="C1699" s="53" t="s">
        <v>400</v>
      </c>
      <c r="D1699" s="502"/>
      <c r="E1699" s="502"/>
      <c r="F1699" s="505"/>
      <c r="G1699" s="505"/>
      <c r="H1699" s="505"/>
      <c r="I1699" s="532"/>
      <c r="J1699" s="502"/>
      <c r="K1699" s="502"/>
      <c r="L1699" s="502"/>
    </row>
    <row r="1700" spans="1:12">
      <c r="B1700" s="101" t="s">
        <v>336</v>
      </c>
      <c r="C1700" s="53" t="s">
        <v>337</v>
      </c>
      <c r="D1700" s="502"/>
      <c r="E1700" s="502"/>
      <c r="F1700" s="505"/>
      <c r="G1700" s="505"/>
      <c r="H1700" s="505"/>
      <c r="I1700" s="532"/>
      <c r="J1700" s="502"/>
      <c r="K1700" s="502"/>
      <c r="L1700" s="502"/>
    </row>
    <row r="1701" spans="1:12">
      <c r="B1701" s="79" t="s">
        <v>354</v>
      </c>
      <c r="C1701" s="53" t="s">
        <v>381</v>
      </c>
      <c r="D1701" s="502"/>
      <c r="E1701" s="502"/>
      <c r="F1701" s="505"/>
      <c r="G1701" s="505"/>
      <c r="H1701" s="505"/>
      <c r="I1701" s="532"/>
      <c r="J1701" s="502"/>
      <c r="K1701" s="502"/>
      <c r="L1701" s="502"/>
    </row>
    <row r="1702" spans="1:12">
      <c r="B1702" s="499" t="s">
        <v>340</v>
      </c>
      <c r="C1702" s="507"/>
      <c r="D1702" s="503"/>
      <c r="E1702" s="503"/>
      <c r="F1702" s="506"/>
      <c r="G1702" s="506"/>
      <c r="H1702" s="506"/>
      <c r="I1702" s="533"/>
      <c r="J1702" s="503"/>
      <c r="K1702" s="503"/>
      <c r="L1702" s="503"/>
    </row>
    <row r="1703" spans="1:12" ht="30" customHeight="1">
      <c r="B1703" s="512" t="s">
        <v>401</v>
      </c>
      <c r="C1703" s="513"/>
      <c r="D1703" s="7">
        <v>14</v>
      </c>
      <c r="E1703" s="7"/>
      <c r="F1703" s="7"/>
      <c r="G1703" s="7"/>
      <c r="H1703" s="7"/>
      <c r="I1703" s="79"/>
      <c r="J1703" s="79"/>
      <c r="K1703" s="79"/>
      <c r="L1703" s="114"/>
    </row>
    <row r="1704" spans="1:12" ht="40.9" customHeight="1">
      <c r="B1704" s="512" t="s">
        <v>378</v>
      </c>
      <c r="C1704" s="513"/>
      <c r="D1704" s="7">
        <v>100</v>
      </c>
      <c r="E1704" s="7"/>
      <c r="F1704" s="7"/>
      <c r="G1704" s="7"/>
      <c r="H1704" s="7"/>
      <c r="I1704" s="79"/>
      <c r="J1704" s="79"/>
      <c r="K1704" s="79"/>
      <c r="L1704" s="114"/>
    </row>
    <row r="1705" spans="1:12" ht="45" customHeight="1">
      <c r="B1705" s="512" t="s">
        <v>388</v>
      </c>
      <c r="C1705" s="513"/>
      <c r="D1705" s="113">
        <v>100</v>
      </c>
      <c r="E1705" s="113"/>
      <c r="F1705" s="113"/>
      <c r="G1705" s="113"/>
      <c r="H1705" s="113"/>
      <c r="I1705" s="125"/>
      <c r="J1705" s="125"/>
      <c r="K1705" s="125"/>
      <c r="L1705" s="114"/>
    </row>
    <row r="1706" spans="1:12" ht="49.15" customHeight="1">
      <c r="B1706" s="512" t="s">
        <v>380</v>
      </c>
      <c r="C1706" s="513"/>
      <c r="D1706" s="113">
        <v>100</v>
      </c>
      <c r="E1706" s="113"/>
      <c r="F1706" s="113"/>
      <c r="G1706" s="113"/>
      <c r="H1706" s="113"/>
      <c r="I1706" s="125"/>
      <c r="J1706" s="125"/>
      <c r="K1706" s="125"/>
      <c r="L1706" s="114"/>
    </row>
    <row r="1707" spans="1:12">
      <c r="B1707" s="522" t="s">
        <v>342</v>
      </c>
      <c r="C1707" s="523"/>
      <c r="D1707" s="217">
        <f>'Հավելված 3 մաս 2'!D148</f>
        <v>43810.2</v>
      </c>
      <c r="E1707" s="217">
        <f>'Հավելված 3 մաս 2'!E148</f>
        <v>0</v>
      </c>
      <c r="F1707" s="217">
        <f>'Հավելված 3 մաս 2'!F148</f>
        <v>0</v>
      </c>
      <c r="G1707" s="217">
        <f>'Հավելված 3 մաս 2'!G148</f>
        <v>0</v>
      </c>
      <c r="H1707" s="217">
        <f>'Հավելված 3 մաս 2'!H148</f>
        <v>0</v>
      </c>
      <c r="I1707" s="217">
        <f>'Հավելված 3 մաս 2'!I148</f>
        <v>0</v>
      </c>
      <c r="J1707" s="217">
        <f>'Հավելված 3 մաս 2'!J148</f>
        <v>0</v>
      </c>
      <c r="K1707" s="217">
        <f>'Հավելված 3 մաս 2'!K148</f>
        <v>0</v>
      </c>
      <c r="L1707" s="114"/>
    </row>
    <row r="1708" spans="1:12" s="120" customFormat="1" ht="14.25">
      <c r="A1708" s="119"/>
    </row>
    <row r="1709" spans="1:12">
      <c r="B1709" s="101" t="s">
        <v>327</v>
      </c>
      <c r="C1709" s="53" t="s">
        <v>361</v>
      </c>
      <c r="D1709" s="106"/>
      <c r="E1709" s="106"/>
      <c r="F1709" s="106"/>
      <c r="G1709" s="106"/>
    </row>
    <row r="1710" spans="1:12" ht="25.5">
      <c r="B1710" s="101" t="s">
        <v>328</v>
      </c>
      <c r="C1710" s="45">
        <v>104016</v>
      </c>
      <c r="D1710" s="106"/>
      <c r="E1710" s="106"/>
      <c r="F1710" s="106"/>
      <c r="G1710" s="106"/>
    </row>
    <row r="1711" spans="1:12">
      <c r="B1711" s="101" t="s">
        <v>329</v>
      </c>
      <c r="C1711" s="212" t="s">
        <v>135</v>
      </c>
      <c r="D1711" s="566"/>
      <c r="E1711" s="567"/>
      <c r="F1711" s="567"/>
      <c r="G1711" s="567"/>
      <c r="H1711" s="567"/>
      <c r="I1711" s="567"/>
      <c r="J1711" s="567"/>
      <c r="K1711" s="567"/>
      <c r="L1711" s="568"/>
    </row>
    <row r="1712" spans="1:12">
      <c r="B1712" s="101" t="s">
        <v>330</v>
      </c>
      <c r="C1712" s="53">
        <v>1032</v>
      </c>
      <c r="D1712" s="499" t="s">
        <v>343</v>
      </c>
      <c r="E1712" s="500"/>
      <c r="F1712" s="500"/>
      <c r="G1712" s="500"/>
      <c r="H1712" s="500"/>
      <c r="I1712" s="500"/>
      <c r="J1712" s="500"/>
      <c r="K1712" s="500"/>
      <c r="L1712" s="507"/>
    </row>
    <row r="1713" spans="1:12" ht="13.15" customHeight="1">
      <c r="B1713" s="101" t="s">
        <v>331</v>
      </c>
      <c r="C1713" s="53">
        <v>11009</v>
      </c>
      <c r="D1713" s="529" t="s">
        <v>987</v>
      </c>
      <c r="E1713" s="529" t="s">
        <v>988</v>
      </c>
      <c r="F1713" s="530" t="s">
        <v>723</v>
      </c>
      <c r="G1713" s="530" t="s">
        <v>724</v>
      </c>
      <c r="H1713" s="530" t="s">
        <v>725</v>
      </c>
      <c r="I1713" s="529" t="s">
        <v>726</v>
      </c>
      <c r="J1713" s="529" t="s">
        <v>348</v>
      </c>
      <c r="K1713" s="529" t="s">
        <v>348</v>
      </c>
      <c r="L1713" s="529"/>
    </row>
    <row r="1714" spans="1:12" ht="38.25">
      <c r="B1714" s="101" t="s">
        <v>332</v>
      </c>
      <c r="C1714" s="354" t="s">
        <v>958</v>
      </c>
      <c r="D1714" s="502"/>
      <c r="E1714" s="502"/>
      <c r="F1714" s="505"/>
      <c r="G1714" s="505"/>
      <c r="H1714" s="505"/>
      <c r="I1714" s="502"/>
      <c r="J1714" s="502"/>
      <c r="K1714" s="502"/>
      <c r="L1714" s="502"/>
    </row>
    <row r="1715" spans="1:12" ht="51">
      <c r="B1715" s="101" t="s">
        <v>334</v>
      </c>
      <c r="C1715" s="53" t="s">
        <v>736</v>
      </c>
      <c r="D1715" s="502"/>
      <c r="E1715" s="502"/>
      <c r="F1715" s="505"/>
      <c r="G1715" s="505"/>
      <c r="H1715" s="505"/>
      <c r="I1715" s="502"/>
      <c r="J1715" s="502"/>
      <c r="K1715" s="502"/>
      <c r="L1715" s="502"/>
    </row>
    <row r="1716" spans="1:12">
      <c r="B1716" s="101" t="s">
        <v>336</v>
      </c>
      <c r="C1716" s="53" t="s">
        <v>337</v>
      </c>
      <c r="D1716" s="502"/>
      <c r="E1716" s="502"/>
      <c r="F1716" s="505"/>
      <c r="G1716" s="505"/>
      <c r="H1716" s="505"/>
      <c r="I1716" s="502"/>
      <c r="J1716" s="502"/>
      <c r="K1716" s="502"/>
      <c r="L1716" s="502"/>
    </row>
    <row r="1717" spans="1:12">
      <c r="B1717" s="101" t="s">
        <v>354</v>
      </c>
      <c r="C1717" s="53" t="s">
        <v>381</v>
      </c>
      <c r="D1717" s="502"/>
      <c r="E1717" s="502"/>
      <c r="F1717" s="505"/>
      <c r="G1717" s="505"/>
      <c r="H1717" s="505"/>
      <c r="I1717" s="502"/>
      <c r="J1717" s="502"/>
      <c r="K1717" s="502"/>
      <c r="L1717" s="502"/>
    </row>
    <row r="1718" spans="1:12">
      <c r="B1718" s="142" t="s">
        <v>340</v>
      </c>
      <c r="C1718" s="143"/>
      <c r="D1718" s="503"/>
      <c r="E1718" s="503"/>
      <c r="F1718" s="506"/>
      <c r="G1718" s="506"/>
      <c r="H1718" s="506"/>
      <c r="I1718" s="503"/>
      <c r="J1718" s="503"/>
      <c r="K1718" s="503"/>
      <c r="L1718" s="503"/>
    </row>
    <row r="1719" spans="1:12">
      <c r="B1719" s="512" t="s">
        <v>401</v>
      </c>
      <c r="C1719" s="513"/>
      <c r="D1719" s="113">
        <v>15</v>
      </c>
      <c r="E1719" s="113"/>
      <c r="F1719" s="113"/>
      <c r="G1719" s="113"/>
      <c r="H1719" s="114"/>
      <c r="I1719" s="81"/>
      <c r="J1719" s="81"/>
      <c r="K1719" s="81"/>
      <c r="L1719" s="114"/>
    </row>
    <row r="1720" spans="1:12" ht="55.15" customHeight="1">
      <c r="B1720" s="512" t="s">
        <v>378</v>
      </c>
      <c r="C1720" s="513"/>
      <c r="D1720" s="113">
        <v>100</v>
      </c>
      <c r="E1720" s="113"/>
      <c r="F1720" s="113"/>
      <c r="G1720" s="113"/>
      <c r="H1720" s="114"/>
      <c r="I1720" s="81"/>
      <c r="J1720" s="81"/>
      <c r="K1720" s="81"/>
      <c r="L1720" s="114"/>
    </row>
    <row r="1721" spans="1:12" ht="49.15" customHeight="1">
      <c r="B1721" s="512" t="s">
        <v>388</v>
      </c>
      <c r="C1721" s="513"/>
      <c r="D1721" s="113">
        <v>100</v>
      </c>
      <c r="E1721" s="113"/>
      <c r="F1721" s="113"/>
      <c r="G1721" s="113"/>
      <c r="H1721" s="114"/>
      <c r="I1721" s="81"/>
      <c r="J1721" s="81"/>
      <c r="K1721" s="81"/>
      <c r="L1721" s="114"/>
    </row>
    <row r="1722" spans="1:12" ht="63.6" customHeight="1">
      <c r="B1722" s="512" t="s">
        <v>380</v>
      </c>
      <c r="C1722" s="513"/>
      <c r="D1722" s="113">
        <v>100</v>
      </c>
      <c r="E1722" s="113"/>
      <c r="F1722" s="113"/>
      <c r="G1722" s="113"/>
      <c r="H1722" s="114"/>
      <c r="I1722" s="81"/>
      <c r="J1722" s="81"/>
      <c r="K1722" s="81"/>
      <c r="L1722" s="114"/>
    </row>
    <row r="1723" spans="1:12">
      <c r="B1723" s="522" t="s">
        <v>342</v>
      </c>
      <c r="C1723" s="523"/>
      <c r="D1723" s="217">
        <f>'Հավելված 3 մաս 2'!D154</f>
        <v>16430</v>
      </c>
      <c r="E1723" s="217">
        <f>'Հավելված 3 մաս 2'!E154</f>
        <v>0</v>
      </c>
      <c r="F1723" s="217">
        <f>'Հավելված 3 մաս 2'!F154</f>
        <v>0</v>
      </c>
      <c r="G1723" s="217">
        <f>'Հավելված 3 մաս 2'!G154</f>
        <v>0</v>
      </c>
      <c r="H1723" s="217">
        <f>'Հավելված 3 մաս 2'!H154</f>
        <v>0</v>
      </c>
      <c r="I1723" s="217">
        <f>'Հավելված 3 մաս 2'!I154</f>
        <v>0</v>
      </c>
      <c r="J1723" s="217">
        <f>'Հավելված 3 մաս 2'!J154</f>
        <v>0</v>
      </c>
      <c r="K1723" s="217">
        <f>'Հավելված 3 մաս 2'!K154</f>
        <v>0</v>
      </c>
      <c r="L1723" s="114"/>
    </row>
    <row r="1724" spans="1:12" s="120" customFormat="1" ht="14.25">
      <c r="A1724" s="119"/>
    </row>
    <row r="1725" spans="1:12">
      <c r="B1725" s="101" t="s">
        <v>327</v>
      </c>
      <c r="C1725" s="53" t="s">
        <v>361</v>
      </c>
      <c r="D1725" s="106"/>
      <c r="E1725" s="106"/>
      <c r="F1725" s="106"/>
      <c r="G1725" s="106"/>
    </row>
    <row r="1726" spans="1:12" ht="25.5">
      <c r="B1726" s="101" t="s">
        <v>328</v>
      </c>
      <c r="C1726" s="45">
        <v>104016</v>
      </c>
      <c r="D1726" s="106"/>
      <c r="E1726" s="106"/>
      <c r="F1726" s="106"/>
      <c r="G1726" s="106"/>
    </row>
    <row r="1727" spans="1:12">
      <c r="B1727" s="101" t="s">
        <v>329</v>
      </c>
      <c r="C1727" s="212" t="s">
        <v>135</v>
      </c>
      <c r="D1727" s="566"/>
      <c r="E1727" s="567"/>
      <c r="F1727" s="567"/>
      <c r="G1727" s="567"/>
      <c r="H1727" s="567"/>
      <c r="I1727" s="567"/>
      <c r="J1727" s="567"/>
      <c r="K1727" s="567"/>
      <c r="L1727" s="568"/>
    </row>
    <row r="1728" spans="1:12">
      <c r="B1728" s="101" t="s">
        <v>330</v>
      </c>
      <c r="C1728" s="45">
        <v>1032</v>
      </c>
      <c r="D1728" s="499" t="s">
        <v>343</v>
      </c>
      <c r="E1728" s="500"/>
      <c r="F1728" s="500"/>
      <c r="G1728" s="500"/>
      <c r="H1728" s="500"/>
      <c r="I1728" s="500"/>
      <c r="J1728" s="500"/>
      <c r="K1728" s="500"/>
      <c r="L1728" s="507"/>
    </row>
    <row r="1729" spans="2:12">
      <c r="B1729" s="101" t="s">
        <v>331</v>
      </c>
      <c r="C1729" s="353">
        <v>11010</v>
      </c>
      <c r="D1729" s="529" t="str">
        <f t="shared" ref="D1729:K1729" si="7">D1643</f>
        <v>2020Ã. ÷³ëï³óÇ</v>
      </c>
      <c r="E1729" s="529" t="str">
        <f t="shared" si="7"/>
        <v xml:space="preserve">2021Ã ëå³ëíáÕ
</v>
      </c>
      <c r="F1729" s="530" t="str">
        <f t="shared" si="7"/>
        <v>2022Ã »é³ÙëÛ³Ï</v>
      </c>
      <c r="G1729" s="530" t="str">
        <f t="shared" si="7"/>
        <v>2022Ã ÏÇë³ÙÛ³Ï</v>
      </c>
      <c r="H1729" s="530" t="str">
        <f t="shared" si="7"/>
        <v xml:space="preserve">2022Ã ÇÝÝ ³ÙÇë
</v>
      </c>
      <c r="I1729" s="529" t="str">
        <f t="shared" si="7"/>
        <v xml:space="preserve">2022Ã ï³ñÇ
</v>
      </c>
      <c r="J1729" s="529" t="str">
        <f t="shared" si="7"/>
        <v>2023Ã</v>
      </c>
      <c r="K1729" s="529" t="str">
        <f t="shared" si="7"/>
        <v>2024Ã</v>
      </c>
      <c r="L1729" s="220"/>
    </row>
    <row r="1730" spans="2:12" ht="25.5">
      <c r="B1730" s="101" t="s">
        <v>332</v>
      </c>
      <c r="C1730" s="45" t="s">
        <v>737</v>
      </c>
      <c r="D1730" s="502"/>
      <c r="E1730" s="502"/>
      <c r="F1730" s="505"/>
      <c r="G1730" s="505"/>
      <c r="H1730" s="505"/>
      <c r="I1730" s="502"/>
      <c r="J1730" s="502"/>
      <c r="K1730" s="502"/>
      <c r="L1730" s="123"/>
    </row>
    <row r="1731" spans="2:12" ht="38.25">
      <c r="B1731" s="101" t="s">
        <v>334</v>
      </c>
      <c r="C1731" s="53" t="s">
        <v>795</v>
      </c>
      <c r="D1731" s="502"/>
      <c r="E1731" s="502"/>
      <c r="F1731" s="505"/>
      <c r="G1731" s="505"/>
      <c r="H1731" s="505"/>
      <c r="I1731" s="502"/>
      <c r="J1731" s="502"/>
      <c r="K1731" s="502"/>
      <c r="L1731" s="123"/>
    </row>
    <row r="1732" spans="2:12">
      <c r="B1732" s="101" t="s">
        <v>336</v>
      </c>
      <c r="C1732" s="53" t="s">
        <v>337</v>
      </c>
      <c r="D1732" s="502"/>
      <c r="E1732" s="502"/>
      <c r="F1732" s="505"/>
      <c r="G1732" s="505"/>
      <c r="H1732" s="505"/>
      <c r="I1732" s="502"/>
      <c r="J1732" s="502"/>
      <c r="K1732" s="502"/>
      <c r="L1732" s="123"/>
    </row>
    <row r="1733" spans="2:12" ht="25.5">
      <c r="B1733" s="101" t="s">
        <v>354</v>
      </c>
      <c r="C1733" s="53" t="s">
        <v>53</v>
      </c>
      <c r="D1733" s="502"/>
      <c r="E1733" s="502"/>
      <c r="F1733" s="505"/>
      <c r="G1733" s="505"/>
      <c r="H1733" s="505"/>
      <c r="I1733" s="502"/>
      <c r="J1733" s="502"/>
      <c r="K1733" s="502"/>
      <c r="L1733" s="123"/>
    </row>
    <row r="1734" spans="2:12">
      <c r="B1734" s="524" t="s">
        <v>340</v>
      </c>
      <c r="C1734" s="525"/>
      <c r="D1734" s="503"/>
      <c r="E1734" s="503"/>
      <c r="F1734" s="506"/>
      <c r="G1734" s="506"/>
      <c r="H1734" s="506"/>
      <c r="I1734" s="503"/>
      <c r="J1734" s="503"/>
      <c r="K1734" s="503"/>
      <c r="L1734" s="221"/>
    </row>
    <row r="1735" spans="2:12">
      <c r="B1735" s="520" t="s">
        <v>402</v>
      </c>
      <c r="C1735" s="521"/>
      <c r="D1735" s="372">
        <v>41</v>
      </c>
      <c r="E1735" s="372" t="s">
        <v>842</v>
      </c>
      <c r="F1735" s="372">
        <v>57</v>
      </c>
      <c r="G1735" s="372">
        <v>57</v>
      </c>
      <c r="H1735" s="373">
        <v>57</v>
      </c>
      <c r="I1735" s="374">
        <v>57</v>
      </c>
      <c r="J1735" s="373">
        <v>57</v>
      </c>
      <c r="K1735" s="373">
        <v>57</v>
      </c>
      <c r="L1735" s="114"/>
    </row>
    <row r="1736" spans="2:12">
      <c r="B1736" s="512" t="s">
        <v>770</v>
      </c>
      <c r="C1736" s="513"/>
      <c r="D1736" s="375">
        <v>32</v>
      </c>
      <c r="E1736" s="375">
        <v>44</v>
      </c>
      <c r="F1736" s="375">
        <v>44</v>
      </c>
      <c r="G1736" s="375">
        <v>44</v>
      </c>
      <c r="H1736" s="376">
        <v>44</v>
      </c>
      <c r="I1736" s="376">
        <v>44</v>
      </c>
      <c r="J1736" s="374">
        <v>44</v>
      </c>
      <c r="K1736" s="374">
        <v>44</v>
      </c>
      <c r="L1736" s="114"/>
    </row>
    <row r="1737" spans="2:12">
      <c r="B1737" s="512" t="s">
        <v>771</v>
      </c>
      <c r="C1737" s="513"/>
      <c r="D1737" s="377">
        <v>9</v>
      </c>
      <c r="E1737" s="375">
        <v>13</v>
      </c>
      <c r="F1737" s="375">
        <v>13</v>
      </c>
      <c r="G1737" s="375">
        <v>13</v>
      </c>
      <c r="H1737" s="376">
        <v>13</v>
      </c>
      <c r="I1737" s="376">
        <v>13</v>
      </c>
      <c r="J1737" s="374">
        <v>13</v>
      </c>
      <c r="K1737" s="374">
        <v>13</v>
      </c>
      <c r="L1737" s="114"/>
    </row>
    <row r="1738" spans="2:12">
      <c r="B1738" s="569" t="s">
        <v>342</v>
      </c>
      <c r="C1738" s="570"/>
      <c r="D1738" s="3">
        <f>'Հավելված 3 մաս 2'!D160</f>
        <v>6711.2</v>
      </c>
      <c r="E1738" s="3">
        <f>'Հավելված 3 մաս 2'!E160</f>
        <v>6711.2</v>
      </c>
      <c r="F1738" s="3">
        <f>'Հավելված 3 մաս 2'!F160</f>
        <v>1677.8</v>
      </c>
      <c r="G1738" s="3">
        <f>'Հավելված 3 մաս 2'!G160</f>
        <v>3355.6</v>
      </c>
      <c r="H1738" s="3">
        <f>'Հավելված 3 մաս 2'!H160</f>
        <v>5033.3999999999996</v>
      </c>
      <c r="I1738" s="493">
        <f>'Հավելված 3 մաս 2'!I160</f>
        <v>6711.2</v>
      </c>
      <c r="J1738" s="3">
        <f>'Հավելված 3 մաս 2'!J160</f>
        <v>6711.2</v>
      </c>
      <c r="K1738" s="3">
        <f>'Հավելված 3 մաս 2'!K160</f>
        <v>6711.2</v>
      </c>
      <c r="L1738" s="114"/>
    </row>
    <row r="1739" spans="2:12" s="16" customFormat="1">
      <c r="B1739" s="90"/>
      <c r="C1739" s="91"/>
      <c r="D1739" s="5"/>
      <c r="E1739" s="5"/>
      <c r="F1739" s="6"/>
      <c r="G1739" s="6"/>
      <c r="H1739" s="6"/>
      <c r="I1739" s="6"/>
      <c r="J1739" s="6"/>
      <c r="K1739" s="6"/>
      <c r="L1739" s="18"/>
    </row>
    <row r="1740" spans="2:12">
      <c r="B1740" s="101" t="s">
        <v>327</v>
      </c>
      <c r="C1740" s="53" t="s">
        <v>361</v>
      </c>
      <c r="D1740" s="106"/>
      <c r="E1740" s="106"/>
      <c r="F1740" s="106"/>
      <c r="G1740" s="106"/>
    </row>
    <row r="1741" spans="2:12" ht="25.5">
      <c r="B1741" s="101" t="s">
        <v>328</v>
      </c>
      <c r="C1741" s="45">
        <v>104016</v>
      </c>
      <c r="D1741" s="106"/>
      <c r="E1741" s="106"/>
      <c r="F1741" s="106"/>
      <c r="G1741" s="106"/>
    </row>
    <row r="1742" spans="2:12">
      <c r="B1742" s="101" t="s">
        <v>329</v>
      </c>
      <c r="C1742" s="212" t="s">
        <v>135</v>
      </c>
      <c r="D1742" s="566"/>
      <c r="E1742" s="567"/>
      <c r="F1742" s="567"/>
      <c r="G1742" s="567"/>
      <c r="H1742" s="567"/>
      <c r="I1742" s="567"/>
      <c r="J1742" s="567"/>
      <c r="K1742" s="567"/>
      <c r="L1742" s="568"/>
    </row>
    <row r="1743" spans="2:12">
      <c r="B1743" s="101" t="s">
        <v>330</v>
      </c>
      <c r="C1743" s="45">
        <v>1032</v>
      </c>
      <c r="D1743" s="499" t="s">
        <v>343</v>
      </c>
      <c r="E1743" s="500"/>
      <c r="F1743" s="500"/>
      <c r="G1743" s="500"/>
      <c r="H1743" s="500"/>
      <c r="I1743" s="500"/>
      <c r="J1743" s="500"/>
      <c r="K1743" s="500"/>
      <c r="L1743" s="507"/>
    </row>
    <row r="1744" spans="2:12">
      <c r="B1744" s="101" t="s">
        <v>331</v>
      </c>
      <c r="C1744" s="353">
        <v>11011</v>
      </c>
      <c r="D1744" s="529" t="str">
        <f t="shared" ref="D1744:K1744" si="8">D1643</f>
        <v>2020Ã. ÷³ëï³óÇ</v>
      </c>
      <c r="E1744" s="529" t="str">
        <f t="shared" si="8"/>
        <v xml:space="preserve">2021Ã ëå³ëíáÕ
</v>
      </c>
      <c r="F1744" s="530" t="str">
        <f t="shared" si="8"/>
        <v>2022Ã »é³ÙëÛ³Ï</v>
      </c>
      <c r="G1744" s="530" t="str">
        <f t="shared" si="8"/>
        <v>2022Ã ÏÇë³ÙÛ³Ï</v>
      </c>
      <c r="H1744" s="530" t="str">
        <f t="shared" si="8"/>
        <v xml:space="preserve">2022Ã ÇÝÝ ³ÙÇë
</v>
      </c>
      <c r="I1744" s="529" t="str">
        <f t="shared" si="8"/>
        <v xml:space="preserve">2022Ã ï³ñÇ
</v>
      </c>
      <c r="J1744" s="529" t="str">
        <f t="shared" si="8"/>
        <v>2023Ã</v>
      </c>
      <c r="K1744" s="529" t="str">
        <f t="shared" si="8"/>
        <v>2024Ã</v>
      </c>
      <c r="L1744" s="220"/>
    </row>
    <row r="1745" spans="1:12" ht="38.25">
      <c r="B1745" s="101" t="s">
        <v>332</v>
      </c>
      <c r="C1745" s="53" t="s">
        <v>692</v>
      </c>
      <c r="D1745" s="502"/>
      <c r="E1745" s="502"/>
      <c r="F1745" s="505"/>
      <c r="G1745" s="505"/>
      <c r="H1745" s="505"/>
      <c r="I1745" s="502"/>
      <c r="J1745" s="502"/>
      <c r="K1745" s="502"/>
      <c r="L1745" s="123"/>
    </row>
    <row r="1746" spans="1:12" ht="76.5">
      <c r="B1746" s="101" t="s">
        <v>334</v>
      </c>
      <c r="C1746" s="53" t="s">
        <v>796</v>
      </c>
      <c r="D1746" s="502"/>
      <c r="E1746" s="502"/>
      <c r="F1746" s="505"/>
      <c r="G1746" s="505"/>
      <c r="H1746" s="505"/>
      <c r="I1746" s="502"/>
      <c r="J1746" s="502"/>
      <c r="K1746" s="502"/>
      <c r="L1746" s="123"/>
    </row>
    <row r="1747" spans="1:12">
      <c r="B1747" s="101" t="s">
        <v>336</v>
      </c>
      <c r="C1747" s="53" t="s">
        <v>337</v>
      </c>
      <c r="D1747" s="502"/>
      <c r="E1747" s="502"/>
      <c r="F1747" s="505"/>
      <c r="G1747" s="505"/>
      <c r="H1747" s="505"/>
      <c r="I1747" s="502"/>
      <c r="J1747" s="502"/>
      <c r="K1747" s="502"/>
      <c r="L1747" s="123"/>
    </row>
    <row r="1748" spans="1:12" ht="25.5">
      <c r="B1748" s="101" t="s">
        <v>354</v>
      </c>
      <c r="C1748" s="53" t="s">
        <v>789</v>
      </c>
      <c r="D1748" s="502"/>
      <c r="E1748" s="502"/>
      <c r="F1748" s="505"/>
      <c r="G1748" s="505"/>
      <c r="H1748" s="505"/>
      <c r="I1748" s="502"/>
      <c r="J1748" s="502"/>
      <c r="K1748" s="502"/>
      <c r="L1748" s="123"/>
    </row>
    <row r="1749" spans="1:12">
      <c r="B1749" s="524" t="s">
        <v>340</v>
      </c>
      <c r="C1749" s="525"/>
      <c r="D1749" s="503"/>
      <c r="E1749" s="503"/>
      <c r="F1749" s="506"/>
      <c r="G1749" s="506"/>
      <c r="H1749" s="506"/>
      <c r="I1749" s="503"/>
      <c r="J1749" s="503"/>
      <c r="K1749" s="503"/>
      <c r="L1749" s="221"/>
    </row>
    <row r="1750" spans="1:12" ht="13.15" customHeight="1">
      <c r="B1750" s="571" t="s">
        <v>797</v>
      </c>
      <c r="C1750" s="572"/>
      <c r="D1750" s="148">
        <v>53</v>
      </c>
      <c r="E1750" s="148">
        <v>50</v>
      </c>
      <c r="F1750" s="148">
        <v>50</v>
      </c>
      <c r="G1750" s="148">
        <v>50</v>
      </c>
      <c r="H1750" s="210">
        <v>50</v>
      </c>
      <c r="I1750" s="210">
        <v>70</v>
      </c>
      <c r="J1750" s="210">
        <v>50</v>
      </c>
      <c r="K1750" s="210">
        <v>50</v>
      </c>
      <c r="L1750" s="114"/>
    </row>
    <row r="1751" spans="1:12">
      <c r="B1751" s="88" t="s">
        <v>770</v>
      </c>
      <c r="C1751" s="89"/>
      <c r="D1751" s="208">
        <v>23</v>
      </c>
      <c r="E1751" s="208">
        <v>25</v>
      </c>
      <c r="F1751" s="208">
        <v>25</v>
      </c>
      <c r="G1751" s="208">
        <v>25</v>
      </c>
      <c r="H1751" s="208">
        <v>25</v>
      </c>
      <c r="I1751" s="208">
        <v>40</v>
      </c>
      <c r="J1751" s="208">
        <v>25</v>
      </c>
      <c r="K1751" s="208">
        <v>25</v>
      </c>
      <c r="L1751" s="114"/>
    </row>
    <row r="1752" spans="1:12">
      <c r="B1752" s="88" t="s">
        <v>771</v>
      </c>
      <c r="C1752" s="89"/>
      <c r="D1752" s="99">
        <v>30</v>
      </c>
      <c r="E1752" s="208">
        <v>25</v>
      </c>
      <c r="F1752" s="208">
        <v>25</v>
      </c>
      <c r="G1752" s="208">
        <v>25</v>
      </c>
      <c r="H1752" s="208">
        <v>25</v>
      </c>
      <c r="I1752" s="208">
        <v>30</v>
      </c>
      <c r="J1752" s="208">
        <v>25</v>
      </c>
      <c r="K1752" s="208">
        <v>25</v>
      </c>
      <c r="L1752" s="114"/>
    </row>
    <row r="1753" spans="1:12" ht="13.15" customHeight="1">
      <c r="B1753" s="571" t="s">
        <v>786</v>
      </c>
      <c r="C1753" s="572"/>
      <c r="D1753" s="208">
        <v>0</v>
      </c>
      <c r="E1753" s="208">
        <v>100</v>
      </c>
      <c r="F1753" s="208">
        <v>100</v>
      </c>
      <c r="G1753" s="208">
        <v>100</v>
      </c>
      <c r="H1753" s="208">
        <v>100</v>
      </c>
      <c r="I1753" s="208">
        <v>100</v>
      </c>
      <c r="J1753" s="208">
        <v>100</v>
      </c>
      <c r="K1753" s="208">
        <v>100</v>
      </c>
      <c r="L1753" s="114"/>
    </row>
    <row r="1754" spans="1:12">
      <c r="B1754" s="569" t="s">
        <v>342</v>
      </c>
      <c r="C1754" s="570"/>
      <c r="D1754" s="3">
        <f>'Հավելված 3 մաս 2'!D166</f>
        <v>11731.2</v>
      </c>
      <c r="E1754" s="3">
        <f>'Հավելված 3 մաս 2'!E166</f>
        <v>14448.3</v>
      </c>
      <c r="F1754" s="3">
        <f>'Հավելված 3 մաս 2'!F166</f>
        <v>25000</v>
      </c>
      <c r="G1754" s="3">
        <f>'Հավելված 3 մաս 2'!G166</f>
        <v>6250</v>
      </c>
      <c r="H1754" s="3">
        <f>'Հավելված 3 մաս 2'!H166</f>
        <v>12500</v>
      </c>
      <c r="I1754" s="462">
        <f>'Հավելված 3 մաս 2'!I166</f>
        <v>13537.2</v>
      </c>
      <c r="J1754" s="3">
        <f>'Հավելված 3 մաս 2'!J166</f>
        <v>14448.3</v>
      </c>
      <c r="K1754" s="3">
        <f>'Հավելված 3 մաս 2'!K166</f>
        <v>14448.3</v>
      </c>
      <c r="L1754" s="114"/>
    </row>
    <row r="1755" spans="1:12" s="120" customFormat="1" ht="14.25">
      <c r="A1755" s="119"/>
    </row>
    <row r="1756" spans="1:12">
      <c r="B1756" s="101" t="s">
        <v>327</v>
      </c>
      <c r="C1756" s="387" t="s">
        <v>361</v>
      </c>
      <c r="D1756" s="106"/>
      <c r="E1756" s="106"/>
      <c r="F1756" s="106"/>
      <c r="G1756" s="106"/>
    </row>
    <row r="1757" spans="1:12" ht="25.5">
      <c r="B1757" s="101" t="s">
        <v>328</v>
      </c>
      <c r="C1757" s="45">
        <v>104016</v>
      </c>
      <c r="D1757" s="106"/>
      <c r="E1757" s="106"/>
      <c r="F1757" s="106"/>
      <c r="G1757" s="106"/>
    </row>
    <row r="1758" spans="1:12" ht="25.5">
      <c r="B1758" s="101" t="s">
        <v>329</v>
      </c>
      <c r="C1758" s="212" t="s">
        <v>405</v>
      </c>
      <c r="D1758" s="106"/>
      <c r="E1758" s="106"/>
      <c r="F1758" s="106"/>
      <c r="G1758" s="106"/>
    </row>
    <row r="1759" spans="1:12">
      <c r="B1759" s="101" t="s">
        <v>330</v>
      </c>
      <c r="C1759" s="387">
        <v>1032</v>
      </c>
      <c r="D1759" s="499" t="s">
        <v>343</v>
      </c>
      <c r="E1759" s="500"/>
      <c r="F1759" s="500"/>
      <c r="G1759" s="500"/>
      <c r="H1759" s="500"/>
      <c r="I1759" s="500"/>
      <c r="J1759" s="500"/>
      <c r="K1759" s="500"/>
      <c r="L1759" s="507"/>
    </row>
    <row r="1760" spans="1:12" ht="13.15" customHeight="1">
      <c r="B1760" s="101" t="s">
        <v>331</v>
      </c>
      <c r="C1760" s="353">
        <v>12001</v>
      </c>
      <c r="D1760" s="529" t="str">
        <f t="shared" ref="D1760:K1760" si="9">D1643</f>
        <v>2020Ã. ÷³ëï³óÇ</v>
      </c>
      <c r="E1760" s="529" t="str">
        <f t="shared" si="9"/>
        <v xml:space="preserve">2021Ã ëå³ëíáÕ
</v>
      </c>
      <c r="F1760" s="530" t="str">
        <f t="shared" si="9"/>
        <v>2022Ã »é³ÙëÛ³Ï</v>
      </c>
      <c r="G1760" s="530" t="str">
        <f t="shared" si="9"/>
        <v>2022Ã ÏÇë³ÙÛ³Ï</v>
      </c>
      <c r="H1760" s="530" t="str">
        <f t="shared" si="9"/>
        <v xml:space="preserve">2022Ã ÇÝÝ ³ÙÇë
</v>
      </c>
      <c r="I1760" s="529" t="str">
        <f t="shared" si="9"/>
        <v xml:space="preserve">2022Ã ï³ñÇ
</v>
      </c>
      <c r="J1760" s="529" t="str">
        <f t="shared" si="9"/>
        <v>2023Ã</v>
      </c>
      <c r="K1760" s="529" t="str">
        <f t="shared" si="9"/>
        <v>2024Ã</v>
      </c>
      <c r="L1760" s="220"/>
    </row>
    <row r="1761" spans="1:12" ht="38.25">
      <c r="B1761" s="101" t="s">
        <v>332</v>
      </c>
      <c r="C1761" s="387" t="s">
        <v>1033</v>
      </c>
      <c r="D1761" s="502"/>
      <c r="E1761" s="502"/>
      <c r="F1761" s="505"/>
      <c r="G1761" s="505"/>
      <c r="H1761" s="505"/>
      <c r="I1761" s="502"/>
      <c r="J1761" s="502"/>
      <c r="K1761" s="502"/>
      <c r="L1761" s="123"/>
    </row>
    <row r="1762" spans="1:12" ht="63.75">
      <c r="B1762" s="101" t="s">
        <v>334</v>
      </c>
      <c r="C1762" s="387" t="s">
        <v>1035</v>
      </c>
      <c r="D1762" s="502"/>
      <c r="E1762" s="502"/>
      <c r="F1762" s="505"/>
      <c r="G1762" s="505"/>
      <c r="H1762" s="505"/>
      <c r="I1762" s="502"/>
      <c r="J1762" s="502"/>
      <c r="K1762" s="502"/>
      <c r="L1762" s="123"/>
    </row>
    <row r="1763" spans="1:12">
      <c r="B1763" s="101" t="s">
        <v>336</v>
      </c>
      <c r="C1763" s="387" t="s">
        <v>349</v>
      </c>
      <c r="D1763" s="502"/>
      <c r="E1763" s="502"/>
      <c r="F1763" s="505"/>
      <c r="G1763" s="505"/>
      <c r="H1763" s="505"/>
      <c r="I1763" s="502"/>
      <c r="J1763" s="502"/>
      <c r="K1763" s="502"/>
      <c r="L1763" s="123"/>
    </row>
    <row r="1764" spans="1:12" ht="25.5">
      <c r="B1764" s="101" t="s">
        <v>359</v>
      </c>
      <c r="C1764" s="387" t="s">
        <v>1036</v>
      </c>
      <c r="D1764" s="502"/>
      <c r="E1764" s="502"/>
      <c r="F1764" s="505"/>
      <c r="G1764" s="505"/>
      <c r="H1764" s="505"/>
      <c r="I1764" s="502"/>
      <c r="J1764" s="502"/>
      <c r="K1764" s="502"/>
      <c r="L1764" s="123"/>
    </row>
    <row r="1765" spans="1:12">
      <c r="B1765" s="499" t="s">
        <v>340</v>
      </c>
      <c r="C1765" s="507"/>
      <c r="D1765" s="503"/>
      <c r="E1765" s="503"/>
      <c r="F1765" s="506"/>
      <c r="G1765" s="506"/>
      <c r="H1765" s="506"/>
      <c r="I1765" s="503"/>
      <c r="J1765" s="503"/>
      <c r="K1765" s="503"/>
      <c r="L1765" s="221"/>
    </row>
    <row r="1766" spans="1:12">
      <c r="B1766" s="618" t="s">
        <v>1037</v>
      </c>
      <c r="C1766" s="619"/>
      <c r="D1766" s="125"/>
      <c r="E1766" s="113">
        <v>100</v>
      </c>
      <c r="F1766" s="81"/>
      <c r="G1766" s="81"/>
      <c r="H1766" s="81"/>
      <c r="I1766" s="81"/>
      <c r="J1766" s="114"/>
      <c r="K1766" s="114"/>
      <c r="L1766" s="114"/>
    </row>
    <row r="1767" spans="1:12">
      <c r="B1767" s="522" t="s">
        <v>342</v>
      </c>
      <c r="C1767" s="523"/>
      <c r="D1767" s="217">
        <f>'Հավելված 3 մաս 2'!D172</f>
        <v>0</v>
      </c>
      <c r="E1767" s="217">
        <f>'Հավելված 3 մաս 2'!E172</f>
        <v>14400</v>
      </c>
      <c r="F1767" s="217">
        <f>'Հավելված 3 մաս 2'!F172</f>
        <v>0</v>
      </c>
      <c r="G1767" s="217">
        <f>'Հավելված 3 մաս 2'!G172</f>
        <v>0</v>
      </c>
      <c r="H1767" s="217">
        <f>'Հավելված 3 մաս 2'!H172</f>
        <v>0</v>
      </c>
      <c r="I1767" s="217">
        <f>'Հավելված 3 մաս 2'!I172</f>
        <v>14400</v>
      </c>
      <c r="J1767" s="217">
        <f>'Հավելված 3 մաս 2'!J163</f>
        <v>0</v>
      </c>
      <c r="K1767" s="217">
        <f>'Հավելված 3 մաս 2'!K163</f>
        <v>0</v>
      </c>
      <c r="L1767" s="114"/>
    </row>
    <row r="1768" spans="1:12">
      <c r="B1768" s="132" t="s">
        <v>403</v>
      </c>
      <c r="C1768" s="133" t="s">
        <v>369</v>
      </c>
      <c r="D1768" s="205"/>
      <c r="E1768" s="205"/>
      <c r="F1768" s="205"/>
      <c r="G1768" s="205"/>
      <c r="H1768" s="152"/>
      <c r="I1768" s="18"/>
      <c r="J1768" s="152"/>
      <c r="K1768" s="152"/>
      <c r="L1768" s="152"/>
    </row>
    <row r="1769" spans="1:12">
      <c r="B1769" s="222">
        <v>1068</v>
      </c>
      <c r="C1769" s="137" t="s">
        <v>404</v>
      </c>
      <c r="D1769" s="207"/>
      <c r="E1769" s="207"/>
      <c r="F1769" s="207"/>
      <c r="G1769" s="207"/>
      <c r="H1769" s="152"/>
      <c r="I1769" s="18"/>
      <c r="J1769" s="152"/>
      <c r="K1769" s="152"/>
      <c r="L1769" s="152"/>
    </row>
    <row r="1770" spans="1:12" s="120" customFormat="1" ht="14.25">
      <c r="A1770" s="119"/>
    </row>
    <row r="1771" spans="1:12">
      <c r="B1771" s="132" t="s">
        <v>371</v>
      </c>
      <c r="C1771" s="133"/>
      <c r="D1771" s="205"/>
      <c r="E1771" s="205"/>
      <c r="F1771" s="205"/>
      <c r="G1771" s="205"/>
      <c r="H1771" s="152"/>
      <c r="I1771" s="18"/>
      <c r="J1771" s="152"/>
      <c r="K1771" s="152"/>
      <c r="L1771" s="152"/>
    </row>
    <row r="1772" spans="1:12" s="120" customFormat="1" ht="14.25">
      <c r="A1772" s="119"/>
    </row>
    <row r="1773" spans="1:12">
      <c r="B1773" s="101" t="s">
        <v>327</v>
      </c>
      <c r="C1773" s="53" t="s">
        <v>361</v>
      </c>
      <c r="D1773" s="106"/>
      <c r="E1773" s="106"/>
      <c r="F1773" s="106"/>
      <c r="G1773" s="106"/>
    </row>
    <row r="1774" spans="1:12" ht="25.5">
      <c r="B1774" s="101" t="s">
        <v>328</v>
      </c>
      <c r="C1774" s="45">
        <v>104016</v>
      </c>
      <c r="D1774" s="223">
        <f t="shared" ref="D1774:K1774" si="10">D1784+D1797+D1813+D1830</f>
        <v>20218434.600000001</v>
      </c>
      <c r="E1774" s="223">
        <f t="shared" si="10"/>
        <v>25249671.5</v>
      </c>
      <c r="F1774" s="223">
        <f t="shared" si="10"/>
        <v>8486093.7750000004</v>
      </c>
      <c r="G1774" s="223">
        <f t="shared" si="10"/>
        <v>16972187.550000001</v>
      </c>
      <c r="H1774" s="223">
        <f t="shared" si="10"/>
        <v>25458281.324999999</v>
      </c>
      <c r="I1774" s="223">
        <f t="shared" si="10"/>
        <v>28226949</v>
      </c>
      <c r="J1774" s="223">
        <f t="shared" si="10"/>
        <v>33942906.600000001</v>
      </c>
      <c r="K1774" s="223">
        <f t="shared" si="10"/>
        <v>33941927.700000003</v>
      </c>
    </row>
    <row r="1775" spans="1:12" ht="25.5">
      <c r="B1775" s="101" t="s">
        <v>329</v>
      </c>
      <c r="C1775" s="354" t="s">
        <v>1066</v>
      </c>
      <c r="D1775" s="223"/>
      <c r="E1775" s="223"/>
      <c r="F1775" s="223"/>
      <c r="G1775" s="223"/>
      <c r="H1775" s="223"/>
      <c r="I1775" s="223"/>
      <c r="J1775" s="223"/>
      <c r="K1775" s="223"/>
    </row>
    <row r="1776" spans="1:12">
      <c r="B1776" s="101" t="s">
        <v>330</v>
      </c>
      <c r="C1776" s="45">
        <v>1068</v>
      </c>
      <c r="D1776" s="499" t="s">
        <v>343</v>
      </c>
      <c r="E1776" s="500"/>
      <c r="F1776" s="500"/>
      <c r="G1776" s="500"/>
      <c r="H1776" s="500"/>
      <c r="I1776" s="500"/>
      <c r="J1776" s="500"/>
      <c r="K1776" s="500"/>
      <c r="L1776" s="507"/>
    </row>
    <row r="1777" spans="1:12" ht="13.15" customHeight="1">
      <c r="B1777" s="101" t="s">
        <v>331</v>
      </c>
      <c r="C1777" s="353">
        <v>11001</v>
      </c>
      <c r="D1777" s="529" t="str">
        <f t="shared" ref="D1777:K1777" si="11">D1643</f>
        <v>2020Ã. ÷³ëï³óÇ</v>
      </c>
      <c r="E1777" s="529" t="str">
        <f t="shared" si="11"/>
        <v xml:space="preserve">2021Ã ëå³ëíáÕ
</v>
      </c>
      <c r="F1777" s="530" t="str">
        <f t="shared" si="11"/>
        <v>2022Ã »é³ÙëÛ³Ï</v>
      </c>
      <c r="G1777" s="530" t="str">
        <f t="shared" si="11"/>
        <v>2022Ã ÏÇë³ÙÛ³Ï</v>
      </c>
      <c r="H1777" s="530" t="str">
        <f t="shared" si="11"/>
        <v xml:space="preserve">2022Ã ÇÝÝ ³ÙÇë
</v>
      </c>
      <c r="I1777" s="529" t="str">
        <f t="shared" si="11"/>
        <v xml:space="preserve">2022Ã ï³ñÇ
</v>
      </c>
      <c r="J1777" s="529" t="str">
        <f t="shared" si="11"/>
        <v>2023Ã</v>
      </c>
      <c r="K1777" s="529" t="str">
        <f t="shared" si="11"/>
        <v>2024Ã</v>
      </c>
      <c r="L1777" s="220"/>
    </row>
    <row r="1778" spans="1:12" ht="25.5">
      <c r="B1778" s="101" t="s">
        <v>332</v>
      </c>
      <c r="C1778" s="53" t="s">
        <v>406</v>
      </c>
      <c r="D1778" s="502"/>
      <c r="E1778" s="502"/>
      <c r="F1778" s="505"/>
      <c r="G1778" s="505"/>
      <c r="H1778" s="505"/>
      <c r="I1778" s="502"/>
      <c r="J1778" s="502"/>
      <c r="K1778" s="502"/>
      <c r="L1778" s="123"/>
    </row>
    <row r="1779" spans="1:12" ht="25.5">
      <c r="B1779" s="101" t="s">
        <v>334</v>
      </c>
      <c r="C1779" s="53" t="s">
        <v>407</v>
      </c>
      <c r="D1779" s="502"/>
      <c r="E1779" s="502"/>
      <c r="F1779" s="505"/>
      <c r="G1779" s="505"/>
      <c r="H1779" s="505"/>
      <c r="I1779" s="502"/>
      <c r="J1779" s="502"/>
      <c r="K1779" s="502"/>
      <c r="L1779" s="123"/>
    </row>
    <row r="1780" spans="1:12">
      <c r="B1780" s="101" t="s">
        <v>336</v>
      </c>
      <c r="C1780" s="53" t="s">
        <v>337</v>
      </c>
      <c r="D1780" s="502"/>
      <c r="E1780" s="502"/>
      <c r="F1780" s="505"/>
      <c r="G1780" s="505"/>
      <c r="H1780" s="505"/>
      <c r="I1780" s="502"/>
      <c r="J1780" s="502"/>
      <c r="K1780" s="502"/>
      <c r="L1780" s="123"/>
    </row>
    <row r="1781" spans="1:12" ht="25.5">
      <c r="B1781" s="101" t="s">
        <v>354</v>
      </c>
      <c r="C1781" s="53" t="s">
        <v>399</v>
      </c>
      <c r="D1781" s="502"/>
      <c r="E1781" s="502"/>
      <c r="F1781" s="505"/>
      <c r="G1781" s="505"/>
      <c r="H1781" s="505"/>
      <c r="I1781" s="502"/>
      <c r="J1781" s="502"/>
      <c r="K1781" s="502"/>
      <c r="L1781" s="123"/>
    </row>
    <row r="1782" spans="1:12">
      <c r="B1782" s="499" t="s">
        <v>340</v>
      </c>
      <c r="C1782" s="507"/>
      <c r="D1782" s="503"/>
      <c r="E1782" s="503"/>
      <c r="F1782" s="506"/>
      <c r="G1782" s="506"/>
      <c r="H1782" s="506"/>
      <c r="I1782" s="503"/>
      <c r="J1782" s="503"/>
      <c r="K1782" s="503"/>
      <c r="L1782" s="221"/>
    </row>
    <row r="1783" spans="1:12">
      <c r="B1783" s="512" t="s">
        <v>408</v>
      </c>
      <c r="C1783" s="513"/>
      <c r="D1783" s="214">
        <f>'[1]Հավելված 3 Մաս 4'!E105</f>
        <v>12388</v>
      </c>
      <c r="E1783" s="214">
        <f>'[1]Հավելված 3 Մաս 4'!F105</f>
        <v>24721</v>
      </c>
      <c r="F1783" s="214">
        <f>'[1]Հավելված 3 Մաս 4'!G105</f>
        <v>6180.25</v>
      </c>
      <c r="G1783" s="214">
        <f>'[1]Հավելված 3 Մաս 4'!H105</f>
        <v>12360.5</v>
      </c>
      <c r="H1783" s="216">
        <f>'[1]Հավելված 3 Մաս 4'!I105</f>
        <v>18540.75</v>
      </c>
      <c r="I1783" s="216">
        <f>'[1]Հավելված 3 Մաս 4'!J105</f>
        <v>24721</v>
      </c>
      <c r="J1783" s="215">
        <f>'[1]Հավելված 3 Մաս 4'!K105</f>
        <v>24721</v>
      </c>
      <c r="K1783" s="215">
        <f>'[1]Հավելված 3 Մաս 4'!L105</f>
        <v>24721</v>
      </c>
      <c r="L1783" s="114"/>
    </row>
    <row r="1784" spans="1:12">
      <c r="B1784" s="522" t="s">
        <v>342</v>
      </c>
      <c r="C1784" s="523"/>
      <c r="D1784" s="11">
        <f>'Հավելված 3 մաս 2'!D187</f>
        <v>14526.7</v>
      </c>
      <c r="E1784" s="11">
        <f>'Հավելված 3 մաս 2'!E187</f>
        <v>9433.5</v>
      </c>
      <c r="F1784" s="11">
        <f>'Հավելված 3 մաս 2'!F187</f>
        <v>1019.75</v>
      </c>
      <c r="G1784" s="11">
        <f>'Հավելված 3 մաս 2'!G187</f>
        <v>2039.5</v>
      </c>
      <c r="H1784" s="11">
        <f>'Հավելված 3 մաս 2'!H187</f>
        <v>3059.25</v>
      </c>
      <c r="I1784" s="11">
        <f>'Հավելված 3 մաս 2'!I187</f>
        <v>4079</v>
      </c>
      <c r="J1784" s="11">
        <f>'Հավելված 3 մաս 2'!J187</f>
        <v>2610.5</v>
      </c>
      <c r="K1784" s="11">
        <f>'Հավելված 3 մաս 2'!K187</f>
        <v>1631.6</v>
      </c>
      <c r="L1784" s="114"/>
    </row>
    <row r="1785" spans="1:12" s="120" customFormat="1" ht="14.25">
      <c r="A1785" s="119"/>
    </row>
    <row r="1786" spans="1:12">
      <c r="B1786" s="101" t="s">
        <v>327</v>
      </c>
      <c r="C1786" s="53" t="s">
        <v>361</v>
      </c>
      <c r="D1786" s="106"/>
      <c r="E1786" s="106"/>
      <c r="F1786" s="106"/>
      <c r="G1786" s="106"/>
    </row>
    <row r="1787" spans="1:12" ht="25.5">
      <c r="B1787" s="101" t="s">
        <v>328</v>
      </c>
      <c r="C1787" s="45">
        <v>104016</v>
      </c>
      <c r="D1787" s="106"/>
      <c r="E1787" s="106"/>
      <c r="F1787" s="106"/>
      <c r="G1787" s="106"/>
    </row>
    <row r="1788" spans="1:12" ht="25.5">
      <c r="B1788" s="101" t="s">
        <v>329</v>
      </c>
      <c r="C1788" s="354" t="s">
        <v>1066</v>
      </c>
      <c r="D1788" s="106"/>
      <c r="E1788" s="106"/>
      <c r="F1788" s="106"/>
      <c r="G1788" s="106"/>
    </row>
    <row r="1789" spans="1:12">
      <c r="B1789" s="101" t="s">
        <v>330</v>
      </c>
      <c r="C1789" s="53">
        <v>1068</v>
      </c>
      <c r="D1789" s="499" t="s">
        <v>343</v>
      </c>
      <c r="E1789" s="500"/>
      <c r="F1789" s="500"/>
      <c r="G1789" s="500"/>
      <c r="H1789" s="500"/>
      <c r="I1789" s="500"/>
      <c r="J1789" s="500"/>
      <c r="K1789" s="500"/>
      <c r="L1789" s="507"/>
    </row>
    <row r="1790" spans="1:12" ht="13.15" customHeight="1">
      <c r="B1790" s="101" t="s">
        <v>331</v>
      </c>
      <c r="C1790" s="353">
        <v>12001</v>
      </c>
      <c r="D1790" s="529" t="str">
        <f t="shared" ref="D1790:K1790" si="12">D1643</f>
        <v>2020Ã. ÷³ëï³óÇ</v>
      </c>
      <c r="E1790" s="529" t="str">
        <f t="shared" si="12"/>
        <v xml:space="preserve">2021Ã ëå³ëíáÕ
</v>
      </c>
      <c r="F1790" s="530" t="str">
        <f t="shared" si="12"/>
        <v>2022Ã »é³ÙëÛ³Ï</v>
      </c>
      <c r="G1790" s="530" t="str">
        <f t="shared" si="12"/>
        <v>2022Ã ÏÇë³ÙÛ³Ï</v>
      </c>
      <c r="H1790" s="530" t="str">
        <f t="shared" si="12"/>
        <v xml:space="preserve">2022Ã ÇÝÝ ³ÙÇë
</v>
      </c>
      <c r="I1790" s="529" t="str">
        <f t="shared" si="12"/>
        <v xml:space="preserve">2022Ã ï³ñÇ
</v>
      </c>
      <c r="J1790" s="529" t="str">
        <f t="shared" si="12"/>
        <v>2023Ã</v>
      </c>
      <c r="K1790" s="529" t="str">
        <f t="shared" si="12"/>
        <v>2024Ã</v>
      </c>
      <c r="L1790" s="220"/>
    </row>
    <row r="1791" spans="1:12">
      <c r="B1791" s="101" t="s">
        <v>332</v>
      </c>
      <c r="C1791" s="53" t="s">
        <v>409</v>
      </c>
      <c r="D1791" s="502"/>
      <c r="E1791" s="502"/>
      <c r="F1791" s="505"/>
      <c r="G1791" s="505"/>
      <c r="H1791" s="505"/>
      <c r="I1791" s="502"/>
      <c r="J1791" s="502"/>
      <c r="K1791" s="502"/>
      <c r="L1791" s="123"/>
    </row>
    <row r="1792" spans="1:12" ht="38.25">
      <c r="B1792" s="101" t="s">
        <v>334</v>
      </c>
      <c r="C1792" s="53" t="s">
        <v>410</v>
      </c>
      <c r="D1792" s="502"/>
      <c r="E1792" s="502"/>
      <c r="F1792" s="505"/>
      <c r="G1792" s="505"/>
      <c r="H1792" s="505"/>
      <c r="I1792" s="502"/>
      <c r="J1792" s="502"/>
      <c r="K1792" s="502"/>
      <c r="L1792" s="123"/>
    </row>
    <row r="1793" spans="1:12">
      <c r="B1793" s="101" t="s">
        <v>336</v>
      </c>
      <c r="C1793" s="53" t="s">
        <v>349</v>
      </c>
      <c r="D1793" s="502"/>
      <c r="E1793" s="502"/>
      <c r="F1793" s="505"/>
      <c r="G1793" s="505"/>
      <c r="H1793" s="505"/>
      <c r="I1793" s="502"/>
      <c r="J1793" s="502"/>
      <c r="K1793" s="502"/>
      <c r="L1793" s="123"/>
    </row>
    <row r="1794" spans="1:12" ht="25.5">
      <c r="B1794" s="101" t="s">
        <v>359</v>
      </c>
      <c r="C1794" s="53" t="s">
        <v>411</v>
      </c>
      <c r="D1794" s="502"/>
      <c r="E1794" s="502"/>
      <c r="F1794" s="505"/>
      <c r="G1794" s="505"/>
      <c r="H1794" s="505"/>
      <c r="I1794" s="502"/>
      <c r="J1794" s="502"/>
      <c r="K1794" s="502"/>
      <c r="L1794" s="123"/>
    </row>
    <row r="1795" spans="1:12">
      <c r="B1795" s="499" t="s">
        <v>340</v>
      </c>
      <c r="C1795" s="507"/>
      <c r="D1795" s="503"/>
      <c r="E1795" s="503"/>
      <c r="F1795" s="506"/>
      <c r="G1795" s="506"/>
      <c r="H1795" s="506"/>
      <c r="I1795" s="503"/>
      <c r="J1795" s="503"/>
      <c r="K1795" s="503"/>
      <c r="L1795" s="221"/>
    </row>
    <row r="1796" spans="1:12">
      <c r="B1796" s="512" t="s">
        <v>412</v>
      </c>
      <c r="C1796" s="513"/>
      <c r="D1796" s="125">
        <v>12388</v>
      </c>
      <c r="E1796" s="113">
        <v>24721</v>
      </c>
      <c r="F1796" s="81">
        <v>6180.25</v>
      </c>
      <c r="G1796" s="81">
        <v>12360.5</v>
      </c>
      <c r="H1796" s="81">
        <v>18540.75</v>
      </c>
      <c r="I1796" s="81">
        <v>24721</v>
      </c>
      <c r="J1796" s="114">
        <v>24721</v>
      </c>
      <c r="K1796" s="114">
        <v>14721</v>
      </c>
      <c r="L1796" s="114"/>
    </row>
    <row r="1797" spans="1:12">
      <c r="B1797" s="522" t="s">
        <v>342</v>
      </c>
      <c r="C1797" s="523"/>
      <c r="D1797" s="217">
        <f>'Հավելված 3 մաս 2'!D193</f>
        <v>3725301.9</v>
      </c>
      <c r="E1797" s="217">
        <f>'Հավելված 3 մաս 2'!E193</f>
        <v>7861278</v>
      </c>
      <c r="F1797" s="217">
        <f>'Հավելված 3 մաս 2'!F193</f>
        <v>2039482.5</v>
      </c>
      <c r="G1797" s="217">
        <f>'Հավելված 3 մաս 2'!G193</f>
        <v>4078965</v>
      </c>
      <c r="H1797" s="217">
        <f>'Հավելված 3 մաս 2'!H193</f>
        <v>6118447.5</v>
      </c>
      <c r="I1797" s="217">
        <f>'Հավելված 3 մաս 2'!I193</f>
        <v>8157930</v>
      </c>
      <c r="J1797" s="217">
        <f>'Հավելված 3 մաս 2'!J193</f>
        <v>8157930</v>
      </c>
      <c r="K1797" s="217">
        <f>'Հավելված 3 մաս 2'!K193</f>
        <v>8157930</v>
      </c>
      <c r="L1797" s="114"/>
    </row>
    <row r="1798" spans="1:12" s="120" customFormat="1" ht="14.25">
      <c r="A1798" s="119"/>
    </row>
    <row r="1799" spans="1:12">
      <c r="B1799" s="101" t="s">
        <v>327</v>
      </c>
      <c r="C1799" s="53" t="s">
        <v>361</v>
      </c>
      <c r="D1799" s="106"/>
      <c r="E1799" s="106"/>
      <c r="F1799" s="106"/>
      <c r="G1799" s="106"/>
    </row>
    <row r="1800" spans="1:12" ht="25.5">
      <c r="B1800" s="101" t="s">
        <v>328</v>
      </c>
      <c r="C1800" s="45">
        <v>104016</v>
      </c>
      <c r="D1800" s="106"/>
      <c r="E1800" s="106"/>
      <c r="F1800" s="106"/>
      <c r="G1800" s="106"/>
    </row>
    <row r="1801" spans="1:12" ht="25.5">
      <c r="B1801" s="101" t="s">
        <v>329</v>
      </c>
      <c r="C1801" s="354" t="s">
        <v>1066</v>
      </c>
      <c r="D1801" s="106"/>
      <c r="E1801" s="106"/>
      <c r="F1801" s="106"/>
      <c r="G1801" s="106"/>
    </row>
    <row r="1802" spans="1:12">
      <c r="B1802" s="101" t="s">
        <v>330</v>
      </c>
      <c r="C1802" s="53">
        <v>1068</v>
      </c>
      <c r="D1802" s="499" t="s">
        <v>343</v>
      </c>
      <c r="E1802" s="500"/>
      <c r="F1802" s="500"/>
      <c r="G1802" s="500"/>
      <c r="H1802" s="500"/>
      <c r="I1802" s="500"/>
      <c r="J1802" s="500"/>
      <c r="K1802" s="500"/>
      <c r="L1802" s="507"/>
    </row>
    <row r="1803" spans="1:12" ht="13.15" customHeight="1">
      <c r="B1803" s="101" t="s">
        <v>331</v>
      </c>
      <c r="C1803" s="353">
        <v>12002</v>
      </c>
      <c r="D1803" s="529" t="str">
        <f t="shared" ref="D1803:K1803" si="13">D1643</f>
        <v>2020Ã. ÷³ëï³óÇ</v>
      </c>
      <c r="E1803" s="529" t="str">
        <f t="shared" si="13"/>
        <v xml:space="preserve">2021Ã ëå³ëíáÕ
</v>
      </c>
      <c r="F1803" s="530" t="str">
        <f t="shared" si="13"/>
        <v>2022Ã »é³ÙëÛ³Ï</v>
      </c>
      <c r="G1803" s="530" t="str">
        <f t="shared" si="13"/>
        <v>2022Ã ÏÇë³ÙÛ³Ï</v>
      </c>
      <c r="H1803" s="530" t="str">
        <f t="shared" si="13"/>
        <v xml:space="preserve">2022Ã ÇÝÝ ³ÙÇë
</v>
      </c>
      <c r="I1803" s="529" t="str">
        <f t="shared" si="13"/>
        <v xml:space="preserve">2022Ã ï³ñÇ
</v>
      </c>
      <c r="J1803" s="529" t="str">
        <f t="shared" si="13"/>
        <v>2023Ã</v>
      </c>
      <c r="K1803" s="529" t="str">
        <f t="shared" si="13"/>
        <v>2024Ã</v>
      </c>
      <c r="L1803" s="220"/>
    </row>
    <row r="1804" spans="1:12">
      <c r="B1804" s="101" t="s">
        <v>332</v>
      </c>
      <c r="C1804" s="53" t="s">
        <v>413</v>
      </c>
      <c r="D1804" s="502"/>
      <c r="E1804" s="502"/>
      <c r="F1804" s="505"/>
      <c r="G1804" s="505"/>
      <c r="H1804" s="505"/>
      <c r="I1804" s="502"/>
      <c r="J1804" s="502"/>
      <c r="K1804" s="502"/>
      <c r="L1804" s="123"/>
    </row>
    <row r="1805" spans="1:12" ht="25.5">
      <c r="B1805" s="101" t="s">
        <v>334</v>
      </c>
      <c r="C1805" s="53" t="s">
        <v>414</v>
      </c>
      <c r="D1805" s="502"/>
      <c r="E1805" s="502"/>
      <c r="F1805" s="505"/>
      <c r="G1805" s="505"/>
      <c r="H1805" s="505"/>
      <c r="I1805" s="502"/>
      <c r="J1805" s="502"/>
      <c r="K1805" s="502"/>
      <c r="L1805" s="123"/>
    </row>
    <row r="1806" spans="1:12">
      <c r="B1806" s="101" t="s">
        <v>336</v>
      </c>
      <c r="C1806" s="53" t="s">
        <v>349</v>
      </c>
      <c r="D1806" s="502"/>
      <c r="E1806" s="502"/>
      <c r="F1806" s="505"/>
      <c r="G1806" s="505"/>
      <c r="H1806" s="505"/>
      <c r="I1806" s="502"/>
      <c r="J1806" s="502"/>
      <c r="K1806" s="502"/>
      <c r="L1806" s="123"/>
    </row>
    <row r="1807" spans="1:12" ht="25.5">
      <c r="B1807" s="101" t="s">
        <v>359</v>
      </c>
      <c r="C1807" s="53" t="s">
        <v>415</v>
      </c>
      <c r="D1807" s="502"/>
      <c r="E1807" s="502"/>
      <c r="F1807" s="505"/>
      <c r="G1807" s="505"/>
      <c r="H1807" s="505"/>
      <c r="I1807" s="502"/>
      <c r="J1807" s="502"/>
      <c r="K1807" s="502"/>
      <c r="L1807" s="123"/>
    </row>
    <row r="1808" spans="1:12">
      <c r="B1808" s="499" t="s">
        <v>340</v>
      </c>
      <c r="C1808" s="507"/>
      <c r="D1808" s="503"/>
      <c r="E1808" s="503"/>
      <c r="F1808" s="506"/>
      <c r="G1808" s="506"/>
      <c r="H1808" s="506"/>
      <c r="I1808" s="503"/>
      <c r="J1808" s="503"/>
      <c r="K1808" s="503"/>
      <c r="L1808" s="221"/>
    </row>
    <row r="1809" spans="2:12">
      <c r="B1809" s="512" t="s">
        <v>416</v>
      </c>
      <c r="C1809" s="513"/>
      <c r="D1809" s="113">
        <v>37522</v>
      </c>
      <c r="E1809" s="113">
        <v>36200</v>
      </c>
      <c r="F1809" s="113">
        <v>9380.75</v>
      </c>
      <c r="G1809" s="113">
        <v>18761.5</v>
      </c>
      <c r="H1809" s="114">
        <v>28142.25</v>
      </c>
      <c r="I1809" s="81">
        <v>37523</v>
      </c>
      <c r="J1809" s="114">
        <v>37523</v>
      </c>
      <c r="K1809" s="114">
        <v>37523</v>
      </c>
      <c r="L1809" s="114"/>
    </row>
    <row r="1810" spans="2:12">
      <c r="B1810" s="512" t="s">
        <v>417</v>
      </c>
      <c r="C1810" s="513"/>
      <c r="D1810" s="113">
        <v>27338</v>
      </c>
      <c r="E1810" s="113">
        <v>27874</v>
      </c>
      <c r="F1810" s="113">
        <v>6835</v>
      </c>
      <c r="G1810" s="113">
        <v>13670</v>
      </c>
      <c r="H1810" s="114">
        <v>20505</v>
      </c>
      <c r="I1810" s="81">
        <v>27340</v>
      </c>
      <c r="J1810" s="114">
        <v>27340</v>
      </c>
      <c r="K1810" s="114">
        <v>27340</v>
      </c>
      <c r="L1810" s="114"/>
    </row>
    <row r="1811" spans="2:12">
      <c r="B1811" s="512" t="s">
        <v>418</v>
      </c>
      <c r="C1811" s="513"/>
      <c r="D1811" s="113">
        <v>9774</v>
      </c>
      <c r="E1811" s="113">
        <v>7998</v>
      </c>
      <c r="F1811" s="113">
        <v>2443.25</v>
      </c>
      <c r="G1811" s="113">
        <v>4886.5</v>
      </c>
      <c r="H1811" s="114">
        <v>7329.75</v>
      </c>
      <c r="I1811" s="81">
        <v>9773</v>
      </c>
      <c r="J1811" s="114">
        <v>9773</v>
      </c>
      <c r="K1811" s="114">
        <v>9773</v>
      </c>
      <c r="L1811" s="114"/>
    </row>
    <row r="1812" spans="2:12">
      <c r="B1812" s="512" t="s">
        <v>419</v>
      </c>
      <c r="C1812" s="513"/>
      <c r="D1812" s="113">
        <v>410</v>
      </c>
      <c r="E1812" s="113">
        <v>328</v>
      </c>
      <c r="F1812" s="113">
        <v>102.5</v>
      </c>
      <c r="G1812" s="113">
        <v>205</v>
      </c>
      <c r="H1812" s="114">
        <v>307.5</v>
      </c>
      <c r="I1812" s="81">
        <v>410</v>
      </c>
      <c r="J1812" s="114">
        <v>410</v>
      </c>
      <c r="K1812" s="114">
        <v>410</v>
      </c>
      <c r="L1812" s="114"/>
    </row>
    <row r="1813" spans="2:12">
      <c r="B1813" s="522" t="s">
        <v>342</v>
      </c>
      <c r="C1813" s="523"/>
      <c r="D1813" s="224">
        <f>'Հավելված 3 մաս 2'!D199</f>
        <v>16134100</v>
      </c>
      <c r="E1813" s="224">
        <f>'Հավելված 3 մաս 2'!E199</f>
        <v>16852200</v>
      </c>
      <c r="F1813" s="224">
        <f>'Հավելված 3 մաս 2'!F199</f>
        <v>4716235</v>
      </c>
      <c r="G1813" s="224">
        <f>'Հավելված 3 մաս 2'!G199</f>
        <v>9432470</v>
      </c>
      <c r="H1813" s="224">
        <f>'Հավելված 3 մաս 2'!H199</f>
        <v>14148705</v>
      </c>
      <c r="I1813" s="224">
        <f>'Հավելված 3 մաս 2'!I199</f>
        <v>18864940</v>
      </c>
      <c r="J1813" s="224">
        <f>'Հավելված 3 մաս 2'!J199</f>
        <v>18864940</v>
      </c>
      <c r="K1813" s="224">
        <f>'Հավելված 3 մաս 2'!K199</f>
        <v>18864940</v>
      </c>
      <c r="L1813" s="114"/>
    </row>
    <row r="1814" spans="2:12">
      <c r="B1814" s="541"/>
      <c r="C1814" s="542"/>
      <c r="D1814" s="542"/>
      <c r="E1814" s="542"/>
      <c r="F1814" s="542"/>
      <c r="G1814" s="542"/>
      <c r="H1814" s="542"/>
      <c r="I1814" s="542"/>
      <c r="J1814" s="542"/>
      <c r="K1814" s="542"/>
      <c r="L1814" s="542"/>
    </row>
    <row r="1815" spans="2:12">
      <c r="B1815" s="101" t="s">
        <v>327</v>
      </c>
      <c r="C1815" s="53" t="s">
        <v>361</v>
      </c>
      <c r="D1815" s="106"/>
      <c r="E1815" s="106"/>
      <c r="F1815" s="106"/>
      <c r="G1815" s="106"/>
    </row>
    <row r="1816" spans="2:12" ht="25.5">
      <c r="B1816" s="101" t="s">
        <v>328</v>
      </c>
      <c r="C1816" s="45">
        <v>104016</v>
      </c>
      <c r="D1816" s="106"/>
      <c r="E1816" s="106"/>
      <c r="F1816" s="106"/>
      <c r="G1816" s="106"/>
    </row>
    <row r="1817" spans="2:12" ht="25.5">
      <c r="B1817" s="101" t="s">
        <v>329</v>
      </c>
      <c r="C1817" s="354" t="s">
        <v>1066</v>
      </c>
      <c r="D1817" s="106"/>
      <c r="E1817" s="106"/>
      <c r="F1817" s="106"/>
      <c r="G1817" s="106"/>
    </row>
    <row r="1818" spans="2:12">
      <c r="B1818" s="101" t="s">
        <v>330</v>
      </c>
      <c r="C1818" s="53">
        <v>1068</v>
      </c>
      <c r="D1818" s="499" t="s">
        <v>343</v>
      </c>
      <c r="E1818" s="500"/>
      <c r="F1818" s="500"/>
      <c r="G1818" s="500"/>
      <c r="H1818" s="500"/>
      <c r="I1818" s="500"/>
      <c r="J1818" s="500"/>
      <c r="K1818" s="500"/>
      <c r="L1818" s="507"/>
    </row>
    <row r="1819" spans="2:12" ht="13.15" customHeight="1">
      <c r="B1819" s="101" t="s">
        <v>331</v>
      </c>
      <c r="C1819" s="353">
        <v>12003</v>
      </c>
      <c r="D1819" s="529" t="str">
        <f t="shared" ref="D1819:J1819" si="14">D1643</f>
        <v>2020Ã. ÷³ëï³óÇ</v>
      </c>
      <c r="E1819" s="529" t="str">
        <f t="shared" si="14"/>
        <v xml:space="preserve">2021Ã ëå³ëíáÕ
</v>
      </c>
      <c r="F1819" s="530" t="str">
        <f t="shared" si="14"/>
        <v>2022Ã »é³ÙëÛ³Ï</v>
      </c>
      <c r="G1819" s="530" t="str">
        <f t="shared" si="14"/>
        <v>2022Ã ÏÇë³ÙÛ³Ï</v>
      </c>
      <c r="H1819" s="530" t="str">
        <f t="shared" si="14"/>
        <v xml:space="preserve">2022Ã ÇÝÝ ³ÙÇë
</v>
      </c>
      <c r="I1819" s="529" t="str">
        <f t="shared" si="14"/>
        <v xml:space="preserve">2022Ã ï³ñÇ
</v>
      </c>
      <c r="J1819" s="529" t="str">
        <f t="shared" si="14"/>
        <v>2023Ã</v>
      </c>
      <c r="K1819" s="529" t="s">
        <v>348</v>
      </c>
      <c r="L1819" s="220"/>
    </row>
    <row r="1820" spans="2:12" ht="51">
      <c r="B1820" s="101" t="s">
        <v>332</v>
      </c>
      <c r="C1820" s="354" t="s">
        <v>1041</v>
      </c>
      <c r="D1820" s="502"/>
      <c r="E1820" s="502"/>
      <c r="F1820" s="505"/>
      <c r="G1820" s="505"/>
      <c r="H1820" s="505"/>
      <c r="I1820" s="502"/>
      <c r="J1820" s="502"/>
      <c r="K1820" s="502"/>
      <c r="L1820" s="123"/>
    </row>
    <row r="1821" spans="2:12" ht="48.75" customHeight="1">
      <c r="B1821" s="101" t="s">
        <v>334</v>
      </c>
      <c r="C1821" s="293" t="s">
        <v>1043</v>
      </c>
      <c r="D1821" s="502"/>
      <c r="E1821" s="502"/>
      <c r="F1821" s="505"/>
      <c r="G1821" s="505"/>
      <c r="H1821" s="505"/>
      <c r="I1821" s="502"/>
      <c r="J1821" s="502"/>
      <c r="K1821" s="502"/>
      <c r="L1821" s="123"/>
    </row>
    <row r="1822" spans="2:12">
      <c r="B1822" s="101" t="s">
        <v>336</v>
      </c>
      <c r="C1822" s="53" t="s">
        <v>349</v>
      </c>
      <c r="D1822" s="502"/>
      <c r="E1822" s="502"/>
      <c r="F1822" s="505"/>
      <c r="G1822" s="505"/>
      <c r="H1822" s="505"/>
      <c r="I1822" s="502"/>
      <c r="J1822" s="502"/>
      <c r="K1822" s="502"/>
      <c r="L1822" s="123"/>
    </row>
    <row r="1823" spans="2:12" ht="93.75" customHeight="1">
      <c r="B1823" s="101" t="s">
        <v>359</v>
      </c>
      <c r="C1823" s="394" t="s">
        <v>1042</v>
      </c>
      <c r="D1823" s="502"/>
      <c r="E1823" s="502"/>
      <c r="F1823" s="505"/>
      <c r="G1823" s="505"/>
      <c r="H1823" s="505"/>
      <c r="I1823" s="502"/>
      <c r="J1823" s="502"/>
      <c r="K1823" s="502"/>
      <c r="L1823" s="123"/>
    </row>
    <row r="1824" spans="2:12">
      <c r="B1824" s="499" t="s">
        <v>340</v>
      </c>
      <c r="C1824" s="507"/>
      <c r="D1824" s="503"/>
      <c r="E1824" s="503"/>
      <c r="F1824" s="506"/>
      <c r="G1824" s="506"/>
      <c r="H1824" s="506"/>
      <c r="I1824" s="503"/>
      <c r="J1824" s="503"/>
      <c r="K1824" s="503"/>
      <c r="L1824" s="221"/>
    </row>
    <row r="1825" spans="1:12" s="16" customFormat="1" ht="24" customHeight="1">
      <c r="B1825" s="510" t="s">
        <v>1045</v>
      </c>
      <c r="C1825" s="511"/>
      <c r="D1825" s="393"/>
      <c r="E1825" s="393"/>
      <c r="F1825" s="393"/>
      <c r="G1825" s="393"/>
      <c r="H1825" s="393"/>
      <c r="I1825" s="393">
        <v>7450</v>
      </c>
      <c r="J1825" s="393">
        <v>7450</v>
      </c>
      <c r="K1825" s="393">
        <v>7450</v>
      </c>
      <c r="L1825" s="84"/>
    </row>
    <row r="1826" spans="1:12" s="16" customFormat="1" ht="27.75" customHeight="1">
      <c r="B1826" s="510" t="s">
        <v>1046</v>
      </c>
      <c r="C1826" s="511"/>
      <c r="D1826" s="393"/>
      <c r="E1826" s="393"/>
      <c r="F1826" s="393">
        <v>303</v>
      </c>
      <c r="G1826" s="393">
        <v>607</v>
      </c>
      <c r="H1826" s="393">
        <v>910</v>
      </c>
      <c r="I1826" s="393">
        <v>1214</v>
      </c>
      <c r="J1826" s="393">
        <v>1214</v>
      </c>
      <c r="K1826" s="393">
        <v>1214</v>
      </c>
      <c r="L1826" s="84"/>
    </row>
    <row r="1827" spans="1:12" ht="32.450000000000003" customHeight="1">
      <c r="B1827" s="520" t="s">
        <v>738</v>
      </c>
      <c r="C1827" s="521"/>
      <c r="D1827" s="113"/>
      <c r="E1827" s="113">
        <v>220</v>
      </c>
      <c r="F1827" s="113"/>
      <c r="G1827" s="113"/>
      <c r="H1827" s="114"/>
      <c r="I1827" s="81">
        <v>190</v>
      </c>
      <c r="J1827" s="114"/>
      <c r="K1827" s="114"/>
      <c r="L1827" s="114"/>
    </row>
    <row r="1828" spans="1:12" ht="33.75" customHeight="1">
      <c r="B1828" s="520" t="s">
        <v>739</v>
      </c>
      <c r="C1828" s="521"/>
      <c r="D1828" s="113"/>
      <c r="E1828" s="113">
        <v>200</v>
      </c>
      <c r="F1828" s="113"/>
      <c r="G1828" s="113"/>
      <c r="H1828" s="114"/>
      <c r="I1828" s="81">
        <v>320</v>
      </c>
      <c r="J1828" s="114"/>
      <c r="K1828" s="114"/>
      <c r="L1828" s="114"/>
    </row>
    <row r="1829" spans="1:12" ht="34.15" customHeight="1">
      <c r="B1829" s="520" t="s">
        <v>740</v>
      </c>
      <c r="C1829" s="521"/>
      <c r="D1829" s="113"/>
      <c r="E1829" s="225">
        <v>794</v>
      </c>
      <c r="F1829" s="225"/>
      <c r="G1829" s="225"/>
      <c r="H1829" s="215"/>
      <c r="I1829" s="216">
        <v>850</v>
      </c>
      <c r="J1829" s="215"/>
      <c r="K1829" s="215"/>
      <c r="L1829" s="114"/>
    </row>
    <row r="1830" spans="1:12" ht="13.15" customHeight="1">
      <c r="B1830" s="226" t="s">
        <v>342</v>
      </c>
      <c r="C1830" s="227"/>
      <c r="D1830" s="224">
        <f>'Հավելված 3 մաս 2'!D205</f>
        <v>344506</v>
      </c>
      <c r="E1830" s="224">
        <f>'Հավելված 3 մաս 2'!E205</f>
        <v>526760</v>
      </c>
      <c r="F1830" s="224">
        <f>'Հավելված 3 մաս 2'!F205</f>
        <v>1729356.5249999999</v>
      </c>
      <c r="G1830" s="224">
        <f>'Հավելված 3 մաս 2'!G205</f>
        <v>3458713.05</v>
      </c>
      <c r="H1830" s="224">
        <f>'Հավելված 3 մաս 2'!H205</f>
        <v>5188069.5749999993</v>
      </c>
      <c r="I1830" s="463">
        <f>'Հավելված 3 մաս 2'!I205</f>
        <v>1200000</v>
      </c>
      <c r="J1830" s="224">
        <f>'Հավելված 3 մաս 2'!J205</f>
        <v>6917426.0999999996</v>
      </c>
      <c r="K1830" s="224">
        <f>'Հավելված 3 մաս 2'!K205</f>
        <v>6917426.0999999996</v>
      </c>
      <c r="L1830" s="114"/>
    </row>
    <row r="1831" spans="1:12" s="120" customFormat="1" ht="14.25">
      <c r="A1831" s="119"/>
    </row>
    <row r="1832" spans="1:12">
      <c r="B1832" s="132" t="s">
        <v>368</v>
      </c>
      <c r="C1832" s="133" t="s">
        <v>369</v>
      </c>
      <c r="D1832" s="134"/>
      <c r="E1832" s="134"/>
      <c r="F1832" s="134"/>
      <c r="G1832" s="135"/>
      <c r="H1832" s="114"/>
      <c r="I1832" s="81"/>
      <c r="J1832" s="114"/>
      <c r="K1832" s="114"/>
      <c r="L1832" s="114"/>
    </row>
    <row r="1833" spans="1:12" s="232" customFormat="1" ht="25.5">
      <c r="A1833" s="16"/>
      <c r="B1833" s="222">
        <v>1082</v>
      </c>
      <c r="C1833" s="228" t="s">
        <v>73</v>
      </c>
      <c r="D1833" s="229"/>
      <c r="E1833" s="229"/>
      <c r="F1833" s="229"/>
      <c r="G1833" s="230"/>
      <c r="H1833" s="231"/>
      <c r="I1833" s="231"/>
      <c r="J1833" s="231"/>
      <c r="K1833" s="231"/>
      <c r="L1833" s="231"/>
    </row>
    <row r="1834" spans="1:12" s="120" customFormat="1" ht="14.25">
      <c r="A1834" s="119"/>
    </row>
    <row r="1835" spans="1:12">
      <c r="B1835" s="536" t="s">
        <v>371</v>
      </c>
      <c r="C1835" s="537"/>
      <c r="D1835" s="537"/>
      <c r="E1835" s="537"/>
      <c r="F1835" s="537"/>
      <c r="G1835" s="537"/>
      <c r="H1835" s="537"/>
      <c r="I1835" s="537"/>
      <c r="J1835" s="537"/>
      <c r="K1835" s="538"/>
      <c r="L1835" s="114"/>
    </row>
    <row r="1836" spans="1:12" s="120" customFormat="1" ht="14.25">
      <c r="A1836" s="119"/>
    </row>
    <row r="1837" spans="1:12">
      <c r="B1837" s="101" t="s">
        <v>327</v>
      </c>
      <c r="C1837" s="53" t="s">
        <v>361</v>
      </c>
      <c r="D1837" s="106"/>
      <c r="E1837" s="106"/>
      <c r="F1837" s="106"/>
      <c r="G1837" s="106"/>
    </row>
    <row r="1838" spans="1:12" ht="25.5">
      <c r="B1838" s="101" t="s">
        <v>328</v>
      </c>
      <c r="C1838" s="45">
        <v>104016</v>
      </c>
      <c r="D1838" s="106"/>
      <c r="E1838" s="106"/>
      <c r="F1838" s="106"/>
      <c r="G1838" s="106"/>
    </row>
    <row r="1839" spans="1:12" ht="25.5">
      <c r="B1839" s="101" t="s">
        <v>329</v>
      </c>
      <c r="C1839" s="354" t="s">
        <v>1066</v>
      </c>
      <c r="D1839" s="223">
        <f>D1848+D1861+D1876+D1889</f>
        <v>16567759.899999999</v>
      </c>
      <c r="E1839" s="223">
        <f t="shared" ref="E1839:K1839" si="15">E1848+E1861+E1876+E1889</f>
        <v>14351892.600000001</v>
      </c>
      <c r="F1839" s="223">
        <f t="shared" si="15"/>
        <v>3789503.5750000002</v>
      </c>
      <c r="G1839" s="223">
        <f t="shared" si="15"/>
        <v>7579007.1500000004</v>
      </c>
      <c r="H1839" s="223">
        <f t="shared" si="15"/>
        <v>11363260.725</v>
      </c>
      <c r="I1839" s="223">
        <f t="shared" si="15"/>
        <v>15147514.300000001</v>
      </c>
      <c r="J1839" s="223">
        <f t="shared" si="15"/>
        <v>15484728.4</v>
      </c>
      <c r="K1839" s="223">
        <f t="shared" si="15"/>
        <v>15478112.4</v>
      </c>
    </row>
    <row r="1840" spans="1:12">
      <c r="B1840" s="101" t="s">
        <v>330</v>
      </c>
      <c r="C1840" s="53">
        <v>1082</v>
      </c>
      <c r="D1840" s="499" t="s">
        <v>343</v>
      </c>
      <c r="E1840" s="500"/>
      <c r="F1840" s="500"/>
      <c r="G1840" s="500"/>
      <c r="H1840" s="500"/>
      <c r="I1840" s="500"/>
      <c r="J1840" s="500"/>
      <c r="K1840" s="500"/>
      <c r="L1840" s="507"/>
    </row>
    <row r="1841" spans="1:12" ht="13.15" customHeight="1">
      <c r="B1841" s="101" t="s">
        <v>331</v>
      </c>
      <c r="C1841" s="353">
        <v>11001</v>
      </c>
      <c r="D1841" s="529" t="str">
        <f t="shared" ref="D1841:K1841" si="16">D1643</f>
        <v>2020Ã. ÷³ëï³óÇ</v>
      </c>
      <c r="E1841" s="529" t="str">
        <f t="shared" si="16"/>
        <v xml:space="preserve">2021Ã ëå³ëíáÕ
</v>
      </c>
      <c r="F1841" s="530" t="str">
        <f t="shared" si="16"/>
        <v>2022Ã »é³ÙëÛ³Ï</v>
      </c>
      <c r="G1841" s="530" t="str">
        <f t="shared" si="16"/>
        <v>2022Ã ÏÇë³ÙÛ³Ï</v>
      </c>
      <c r="H1841" s="530" t="str">
        <f t="shared" si="16"/>
        <v xml:space="preserve">2022Ã ÇÝÝ ³ÙÇë
</v>
      </c>
      <c r="I1841" s="529" t="str">
        <f t="shared" si="16"/>
        <v xml:space="preserve">2022Ã ï³ñÇ
</v>
      </c>
      <c r="J1841" s="529" t="str">
        <f t="shared" si="16"/>
        <v>2023Ã</v>
      </c>
      <c r="K1841" s="529" t="str">
        <f t="shared" si="16"/>
        <v>2024Ã</v>
      </c>
      <c r="L1841" s="220"/>
    </row>
    <row r="1842" spans="1:12" ht="25.5">
      <c r="B1842" s="101" t="s">
        <v>332</v>
      </c>
      <c r="C1842" s="53" t="s">
        <v>420</v>
      </c>
      <c r="D1842" s="502"/>
      <c r="E1842" s="502"/>
      <c r="F1842" s="505"/>
      <c r="G1842" s="505"/>
      <c r="H1842" s="505"/>
      <c r="I1842" s="502"/>
      <c r="J1842" s="502"/>
      <c r="K1842" s="502"/>
      <c r="L1842" s="123"/>
    </row>
    <row r="1843" spans="1:12" ht="89.25">
      <c r="B1843" s="101" t="s">
        <v>334</v>
      </c>
      <c r="C1843" s="53" t="s">
        <v>421</v>
      </c>
      <c r="D1843" s="502"/>
      <c r="E1843" s="502"/>
      <c r="F1843" s="505"/>
      <c r="G1843" s="505"/>
      <c r="H1843" s="505"/>
      <c r="I1843" s="502"/>
      <c r="J1843" s="502"/>
      <c r="K1843" s="502"/>
      <c r="L1843" s="123"/>
    </row>
    <row r="1844" spans="1:12">
      <c r="B1844" s="101" t="s">
        <v>336</v>
      </c>
      <c r="C1844" s="53" t="s">
        <v>337</v>
      </c>
      <c r="D1844" s="502"/>
      <c r="E1844" s="502"/>
      <c r="F1844" s="505"/>
      <c r="G1844" s="505"/>
      <c r="H1844" s="505"/>
      <c r="I1844" s="502"/>
      <c r="J1844" s="502"/>
      <c r="K1844" s="502"/>
      <c r="L1844" s="123"/>
    </row>
    <row r="1845" spans="1:12" ht="25.5">
      <c r="B1845" s="101" t="s">
        <v>354</v>
      </c>
      <c r="C1845" s="53" t="s">
        <v>399</v>
      </c>
      <c r="D1845" s="502"/>
      <c r="E1845" s="502"/>
      <c r="F1845" s="505"/>
      <c r="G1845" s="505"/>
      <c r="H1845" s="505"/>
      <c r="I1845" s="502"/>
      <c r="J1845" s="502"/>
      <c r="K1845" s="502"/>
      <c r="L1845" s="123"/>
    </row>
    <row r="1846" spans="1:12">
      <c r="B1846" s="499" t="s">
        <v>340</v>
      </c>
      <c r="C1846" s="507"/>
      <c r="D1846" s="503"/>
      <c r="E1846" s="503"/>
      <c r="F1846" s="506"/>
      <c r="G1846" s="506"/>
      <c r="H1846" s="506"/>
      <c r="I1846" s="503"/>
      <c r="J1846" s="503"/>
      <c r="K1846" s="503"/>
      <c r="L1846" s="221"/>
    </row>
    <row r="1847" spans="1:12" ht="14.25">
      <c r="B1847" s="512" t="s">
        <v>422</v>
      </c>
      <c r="C1847" s="513"/>
      <c r="D1847" s="233">
        <v>29730</v>
      </c>
      <c r="E1847" s="233">
        <v>150000</v>
      </c>
      <c r="F1847" s="233">
        <v>125000</v>
      </c>
      <c r="G1847" s="233">
        <v>250000</v>
      </c>
      <c r="H1847" s="233">
        <v>250000</v>
      </c>
      <c r="I1847" s="233">
        <v>250000</v>
      </c>
      <c r="J1847" s="233">
        <v>250000</v>
      </c>
      <c r="K1847" s="233">
        <v>250000</v>
      </c>
      <c r="L1847" s="114"/>
    </row>
    <row r="1848" spans="1:12" ht="14.25">
      <c r="B1848" s="522" t="s">
        <v>342</v>
      </c>
      <c r="C1848" s="523"/>
      <c r="D1848" s="234">
        <f>'Հավելված 3 մաս 2'!D220</f>
        <v>3299.8</v>
      </c>
      <c r="E1848" s="234">
        <f>'Հավելված 3 մաս 2'!E220</f>
        <v>6270</v>
      </c>
      <c r="F1848" s="234">
        <f>'Հավելված 3 մաս 2'!F220</f>
        <v>5250</v>
      </c>
      <c r="G1848" s="234">
        <f>'Հավելված 3 մաս 2'!G220</f>
        <v>10500</v>
      </c>
      <c r="H1848" s="234">
        <f>'Հավելված 3 մաս 2'!H220</f>
        <v>10500</v>
      </c>
      <c r="I1848" s="234">
        <f>'Հավելված 3 մաս 2'!I220</f>
        <v>10500</v>
      </c>
      <c r="J1848" s="234">
        <f>'Հավելված 3 մաս 2'!J220</f>
        <v>10500</v>
      </c>
      <c r="K1848" s="234">
        <f>'Հավելված 3 մաս 2'!K220</f>
        <v>10500</v>
      </c>
      <c r="L1848" s="114"/>
    </row>
    <row r="1849" spans="1:12" s="120" customFormat="1" ht="14.25">
      <c r="A1849" s="119"/>
    </row>
    <row r="1850" spans="1:12">
      <c r="B1850" s="101" t="s">
        <v>327</v>
      </c>
      <c r="C1850" s="53" t="s">
        <v>361</v>
      </c>
      <c r="D1850" s="106"/>
      <c r="E1850" s="106"/>
      <c r="F1850" s="106"/>
      <c r="G1850" s="106"/>
    </row>
    <row r="1851" spans="1:12" ht="25.5">
      <c r="B1851" s="101" t="s">
        <v>328</v>
      </c>
      <c r="C1851" s="45">
        <v>104016</v>
      </c>
      <c r="D1851" s="106"/>
      <c r="E1851" s="106"/>
      <c r="F1851" s="106"/>
      <c r="G1851" s="106"/>
    </row>
    <row r="1852" spans="1:12" ht="25.5">
      <c r="B1852" s="101" t="s">
        <v>329</v>
      </c>
      <c r="C1852" s="354" t="s">
        <v>1066</v>
      </c>
      <c r="D1852" s="106"/>
      <c r="E1852" s="106"/>
      <c r="F1852" s="106"/>
      <c r="G1852" s="106"/>
    </row>
    <row r="1853" spans="1:12">
      <c r="B1853" s="101" t="s">
        <v>330</v>
      </c>
      <c r="C1853" s="53">
        <v>1082</v>
      </c>
      <c r="D1853" s="499" t="s">
        <v>343</v>
      </c>
      <c r="E1853" s="500"/>
      <c r="F1853" s="500"/>
      <c r="G1853" s="500"/>
      <c r="H1853" s="500"/>
      <c r="I1853" s="500"/>
      <c r="J1853" s="500"/>
      <c r="K1853" s="500"/>
      <c r="L1853" s="507"/>
    </row>
    <row r="1854" spans="1:12" ht="13.15" customHeight="1">
      <c r="B1854" s="101" t="s">
        <v>331</v>
      </c>
      <c r="C1854" s="353">
        <v>12001</v>
      </c>
      <c r="D1854" s="529" t="s">
        <v>987</v>
      </c>
      <c r="E1854" s="529" t="s">
        <v>988</v>
      </c>
      <c r="F1854" s="530" t="s">
        <v>989</v>
      </c>
      <c r="G1854" s="530" t="s">
        <v>990</v>
      </c>
      <c r="H1854" s="530" t="s">
        <v>991</v>
      </c>
      <c r="I1854" s="529" t="s">
        <v>992</v>
      </c>
      <c r="J1854" s="529" t="s">
        <v>727</v>
      </c>
      <c r="K1854" s="529" t="s">
        <v>993</v>
      </c>
      <c r="L1854" s="220"/>
    </row>
    <row r="1855" spans="1:12">
      <c r="B1855" s="101" t="s">
        <v>332</v>
      </c>
      <c r="C1855" s="53" t="s">
        <v>423</v>
      </c>
      <c r="D1855" s="502"/>
      <c r="E1855" s="502"/>
      <c r="F1855" s="505"/>
      <c r="G1855" s="505"/>
      <c r="H1855" s="505"/>
      <c r="I1855" s="502"/>
      <c r="J1855" s="502"/>
      <c r="K1855" s="502"/>
      <c r="L1855" s="123"/>
    </row>
    <row r="1856" spans="1:12" ht="76.5">
      <c r="B1856" s="101" t="s">
        <v>334</v>
      </c>
      <c r="C1856" s="53" t="s">
        <v>424</v>
      </c>
      <c r="D1856" s="502"/>
      <c r="E1856" s="502"/>
      <c r="F1856" s="505"/>
      <c r="G1856" s="505"/>
      <c r="H1856" s="505"/>
      <c r="I1856" s="502"/>
      <c r="J1856" s="502"/>
      <c r="K1856" s="502"/>
      <c r="L1856" s="123"/>
    </row>
    <row r="1857" spans="1:12">
      <c r="B1857" s="101" t="s">
        <v>336</v>
      </c>
      <c r="C1857" s="53" t="s">
        <v>349</v>
      </c>
      <c r="D1857" s="502"/>
      <c r="E1857" s="502"/>
      <c r="F1857" s="505"/>
      <c r="G1857" s="505"/>
      <c r="H1857" s="505"/>
      <c r="I1857" s="502"/>
      <c r="J1857" s="502"/>
      <c r="K1857" s="502"/>
      <c r="L1857" s="123"/>
    </row>
    <row r="1858" spans="1:12" ht="38.25">
      <c r="B1858" s="101" t="s">
        <v>359</v>
      </c>
      <c r="C1858" s="53" t="s">
        <v>425</v>
      </c>
      <c r="D1858" s="502"/>
      <c r="E1858" s="502"/>
      <c r="F1858" s="505"/>
      <c r="G1858" s="505"/>
      <c r="H1858" s="505"/>
      <c r="I1858" s="502"/>
      <c r="J1858" s="502"/>
      <c r="K1858" s="502"/>
      <c r="L1858" s="123"/>
    </row>
    <row r="1859" spans="1:12">
      <c r="B1859" s="499" t="s">
        <v>340</v>
      </c>
      <c r="C1859" s="507"/>
      <c r="D1859" s="503"/>
      <c r="E1859" s="503"/>
      <c r="F1859" s="506"/>
      <c r="G1859" s="506"/>
      <c r="H1859" s="506"/>
      <c r="I1859" s="503"/>
      <c r="J1859" s="503"/>
      <c r="K1859" s="503"/>
      <c r="L1859" s="221"/>
    </row>
    <row r="1860" spans="1:12" ht="13.15" customHeight="1">
      <c r="B1860" s="512" t="s">
        <v>426</v>
      </c>
      <c r="C1860" s="513"/>
      <c r="D1860" s="113">
        <v>1876140</v>
      </c>
      <c r="E1860" s="113">
        <v>1088890</v>
      </c>
      <c r="F1860" s="113">
        <v>272222.5</v>
      </c>
      <c r="G1860" s="113">
        <v>544445</v>
      </c>
      <c r="H1860" s="114">
        <v>816667.5</v>
      </c>
      <c r="I1860" s="81">
        <v>1088890</v>
      </c>
      <c r="J1860" s="114">
        <v>1088890</v>
      </c>
      <c r="K1860" s="114">
        <v>1088890</v>
      </c>
      <c r="L1860" s="114"/>
    </row>
    <row r="1861" spans="1:12">
      <c r="B1861" s="522" t="s">
        <v>342</v>
      </c>
      <c r="C1861" s="523"/>
      <c r="D1861" s="2">
        <f>'Հավելված 3 մաս 2'!D226</f>
        <v>4800862</v>
      </c>
      <c r="E1861" s="2">
        <f>'Հավելված 3 մաս 2'!E226</f>
        <v>3009220.8</v>
      </c>
      <c r="F1861" s="2">
        <f>'Հավելված 3 մաս 2'!F226</f>
        <v>752305.2</v>
      </c>
      <c r="G1861" s="2">
        <f>'Հավելված 3 մաս 2'!G226</f>
        <v>1504610.4</v>
      </c>
      <c r="H1861" s="2">
        <f>'Հավելված 3 մաս 2'!H226</f>
        <v>2256915.5999999996</v>
      </c>
      <c r="I1861" s="2">
        <f>'Հավելված 3 մաս 2'!I226</f>
        <v>3009220.8</v>
      </c>
      <c r="J1861" s="2">
        <f>'Հավելված 3 մաս 2'!J226</f>
        <v>3039313</v>
      </c>
      <c r="K1861" s="2">
        <f>'Հավելված 3 մաս 2'!K226</f>
        <v>3039313</v>
      </c>
      <c r="L1861" s="114"/>
    </row>
    <row r="1862" spans="1:12" s="120" customFormat="1" ht="14.25">
      <c r="A1862" s="119"/>
    </row>
    <row r="1863" spans="1:12">
      <c r="B1863" s="101" t="s">
        <v>327</v>
      </c>
      <c r="C1863" s="53" t="s">
        <v>361</v>
      </c>
      <c r="D1863" s="106"/>
      <c r="E1863" s="106"/>
      <c r="F1863" s="106"/>
      <c r="G1863" s="106"/>
    </row>
    <row r="1864" spans="1:12" ht="25.5">
      <c r="B1864" s="101" t="s">
        <v>328</v>
      </c>
      <c r="C1864" s="45">
        <v>104016</v>
      </c>
      <c r="D1864" s="106"/>
      <c r="E1864" s="106"/>
      <c r="F1864" s="106"/>
      <c r="G1864" s="106"/>
    </row>
    <row r="1865" spans="1:12" ht="25.5">
      <c r="B1865" s="101" t="s">
        <v>329</v>
      </c>
      <c r="C1865" s="354" t="s">
        <v>1066</v>
      </c>
      <c r="D1865" s="106"/>
      <c r="E1865" s="106"/>
      <c r="F1865" s="106"/>
      <c r="G1865" s="106"/>
    </row>
    <row r="1866" spans="1:12">
      <c r="B1866" s="101" t="s">
        <v>330</v>
      </c>
      <c r="C1866" s="53">
        <v>1082</v>
      </c>
      <c r="D1866" s="499" t="s">
        <v>343</v>
      </c>
      <c r="E1866" s="500"/>
      <c r="F1866" s="500"/>
      <c r="G1866" s="500"/>
      <c r="H1866" s="500"/>
      <c r="I1866" s="500"/>
      <c r="J1866" s="500"/>
      <c r="K1866" s="500"/>
      <c r="L1866" s="507"/>
    </row>
    <row r="1867" spans="1:12" ht="13.15" customHeight="1">
      <c r="B1867" s="101" t="s">
        <v>331</v>
      </c>
      <c r="C1867" s="353">
        <v>12002</v>
      </c>
      <c r="D1867" s="529" t="s">
        <v>987</v>
      </c>
      <c r="E1867" s="529" t="s">
        <v>988</v>
      </c>
      <c r="F1867" s="530" t="s">
        <v>989</v>
      </c>
      <c r="G1867" s="530" t="s">
        <v>990</v>
      </c>
      <c r="H1867" s="530" t="s">
        <v>991</v>
      </c>
      <c r="I1867" s="529" t="s">
        <v>992</v>
      </c>
      <c r="J1867" s="529" t="s">
        <v>727</v>
      </c>
      <c r="K1867" s="529" t="s">
        <v>993</v>
      </c>
      <c r="L1867" s="220"/>
    </row>
    <row r="1868" spans="1:12">
      <c r="B1868" s="101" t="s">
        <v>332</v>
      </c>
      <c r="C1868" s="53" t="s">
        <v>423</v>
      </c>
      <c r="D1868" s="502"/>
      <c r="E1868" s="502"/>
      <c r="F1868" s="505"/>
      <c r="G1868" s="505"/>
      <c r="H1868" s="505"/>
      <c r="I1868" s="502"/>
      <c r="J1868" s="502"/>
      <c r="K1868" s="502"/>
      <c r="L1868" s="123"/>
    </row>
    <row r="1869" spans="1:12" ht="25.5">
      <c r="B1869" s="101" t="s">
        <v>334</v>
      </c>
      <c r="C1869" s="53" t="s">
        <v>427</v>
      </c>
      <c r="D1869" s="502"/>
      <c r="E1869" s="502"/>
      <c r="F1869" s="505"/>
      <c r="G1869" s="505"/>
      <c r="H1869" s="505"/>
      <c r="I1869" s="502"/>
      <c r="J1869" s="502"/>
      <c r="K1869" s="502"/>
      <c r="L1869" s="123"/>
    </row>
    <row r="1870" spans="1:12">
      <c r="B1870" s="101" t="s">
        <v>336</v>
      </c>
      <c r="C1870" s="53" t="s">
        <v>349</v>
      </c>
      <c r="D1870" s="502"/>
      <c r="E1870" s="502"/>
      <c r="F1870" s="505"/>
      <c r="G1870" s="505"/>
      <c r="H1870" s="505"/>
      <c r="I1870" s="502"/>
      <c r="J1870" s="502"/>
      <c r="K1870" s="502"/>
      <c r="L1870" s="123"/>
    </row>
    <row r="1871" spans="1:12" ht="38.25">
      <c r="B1871" s="101" t="s">
        <v>359</v>
      </c>
      <c r="C1871" s="53" t="s">
        <v>428</v>
      </c>
      <c r="D1871" s="502"/>
      <c r="E1871" s="502"/>
      <c r="F1871" s="505"/>
      <c r="G1871" s="505"/>
      <c r="H1871" s="505"/>
      <c r="I1871" s="502"/>
      <c r="J1871" s="502"/>
      <c r="K1871" s="502"/>
      <c r="L1871" s="123"/>
    </row>
    <row r="1872" spans="1:12">
      <c r="B1872" s="499" t="s">
        <v>340</v>
      </c>
      <c r="C1872" s="507"/>
      <c r="D1872" s="503"/>
      <c r="E1872" s="503"/>
      <c r="F1872" s="506"/>
      <c r="G1872" s="506"/>
      <c r="H1872" s="506"/>
      <c r="I1872" s="503"/>
      <c r="J1872" s="503"/>
      <c r="K1872" s="503"/>
      <c r="L1872" s="221"/>
    </row>
    <row r="1873" spans="1:12">
      <c r="B1873" s="512" t="s">
        <v>429</v>
      </c>
      <c r="C1873" s="513"/>
      <c r="D1873" s="208">
        <v>1533542</v>
      </c>
      <c r="E1873" s="208">
        <v>1445355</v>
      </c>
      <c r="F1873" s="235">
        <v>470886.25</v>
      </c>
      <c r="G1873" s="235">
        <v>941772.5</v>
      </c>
      <c r="H1873" s="235">
        <v>1412658.75</v>
      </c>
      <c r="I1873" s="236">
        <v>1883545</v>
      </c>
      <c r="J1873" s="208">
        <v>1883545</v>
      </c>
      <c r="K1873" s="208">
        <v>1445355</v>
      </c>
      <c r="L1873" s="114"/>
    </row>
    <row r="1874" spans="1:12">
      <c r="B1874" s="512" t="s">
        <v>430</v>
      </c>
      <c r="C1874" s="513"/>
      <c r="D1874" s="235">
        <v>13046</v>
      </c>
      <c r="E1874" s="235">
        <v>10324</v>
      </c>
      <c r="F1874" s="237">
        <v>3363.5</v>
      </c>
      <c r="G1874" s="237">
        <v>6727</v>
      </c>
      <c r="H1874" s="237">
        <v>10090.5</v>
      </c>
      <c r="I1874" s="238">
        <v>13454</v>
      </c>
      <c r="J1874" s="237">
        <v>13454</v>
      </c>
      <c r="K1874" s="237">
        <v>10324</v>
      </c>
      <c r="L1874" s="114"/>
    </row>
    <row r="1875" spans="1:12">
      <c r="B1875" s="512" t="s">
        <v>431</v>
      </c>
      <c r="C1875" s="513"/>
      <c r="D1875" s="235">
        <v>24490</v>
      </c>
      <c r="E1875" s="235">
        <v>26873</v>
      </c>
      <c r="F1875" s="237">
        <v>5986.25</v>
      </c>
      <c r="G1875" s="237">
        <v>11972.5</v>
      </c>
      <c r="H1875" s="237">
        <v>17958.75</v>
      </c>
      <c r="I1875" s="239">
        <v>23945</v>
      </c>
      <c r="J1875" s="235">
        <v>23945</v>
      </c>
      <c r="K1875" s="235">
        <v>26873</v>
      </c>
      <c r="L1875" s="114"/>
    </row>
    <row r="1876" spans="1:12">
      <c r="B1876" s="522" t="s">
        <v>342</v>
      </c>
      <c r="C1876" s="523"/>
      <c r="D1876" s="4">
        <f>'Հավելված 3 մաս 2'!D232</f>
        <v>11686823.1</v>
      </c>
      <c r="E1876" s="4">
        <f>'Հավելված 3 մաս 2'!E232</f>
        <v>11260318</v>
      </c>
      <c r="F1876" s="4">
        <f>'Հավելված 3 մաս 2'!F232</f>
        <v>3014829.5</v>
      </c>
      <c r="G1876" s="4">
        <f>'Հավելված 3 մաս 2'!G232</f>
        <v>6029659</v>
      </c>
      <c r="H1876" s="4">
        <f>'Հավելված 3 մաս 2'!H232</f>
        <v>9044488.5</v>
      </c>
      <c r="I1876" s="4">
        <f>'Հավելված 3 մաս 2'!I232</f>
        <v>12059318</v>
      </c>
      <c r="J1876" s="4">
        <f>'Հավելված 3 մաս 2'!J232</f>
        <v>12368756</v>
      </c>
      <c r="K1876" s="4">
        <f>'Հավելված 3 մաս 2'!K232</f>
        <v>12368756</v>
      </c>
      <c r="L1876" s="114"/>
    </row>
    <row r="1877" spans="1:12" s="120" customFormat="1" ht="14.25">
      <c r="A1877" s="119"/>
    </row>
    <row r="1878" spans="1:12">
      <c r="B1878" s="101" t="s">
        <v>327</v>
      </c>
      <c r="C1878" s="53" t="s">
        <v>361</v>
      </c>
      <c r="D1878" s="574"/>
      <c r="E1878" s="575"/>
      <c r="F1878" s="575"/>
      <c r="G1878" s="575"/>
      <c r="H1878" s="575"/>
      <c r="I1878" s="575"/>
      <c r="J1878" s="575"/>
      <c r="K1878" s="575"/>
    </row>
    <row r="1879" spans="1:12" ht="25.5">
      <c r="B1879" s="101" t="s">
        <v>328</v>
      </c>
      <c r="C1879" s="45">
        <v>104016</v>
      </c>
      <c r="D1879" s="576"/>
      <c r="E1879" s="577"/>
      <c r="F1879" s="577"/>
      <c r="G1879" s="577"/>
      <c r="H1879" s="577"/>
      <c r="I1879" s="577"/>
      <c r="J1879" s="577"/>
      <c r="K1879" s="577"/>
    </row>
    <row r="1880" spans="1:12" ht="25.5">
      <c r="B1880" s="101" t="s">
        <v>329</v>
      </c>
      <c r="C1880" s="354" t="s">
        <v>1066</v>
      </c>
      <c r="D1880" s="106"/>
      <c r="E1880" s="106"/>
      <c r="F1880" s="106"/>
      <c r="G1880" s="106"/>
    </row>
    <row r="1881" spans="1:12">
      <c r="B1881" s="101" t="s">
        <v>330</v>
      </c>
      <c r="C1881" s="53">
        <v>1082</v>
      </c>
      <c r="D1881" s="499" t="s">
        <v>343</v>
      </c>
      <c r="E1881" s="500"/>
      <c r="F1881" s="500"/>
      <c r="G1881" s="500"/>
      <c r="H1881" s="500"/>
      <c r="I1881" s="500"/>
      <c r="J1881" s="500"/>
      <c r="K1881" s="500"/>
      <c r="L1881" s="507"/>
    </row>
    <row r="1882" spans="1:12" ht="13.15" customHeight="1">
      <c r="B1882" s="101" t="s">
        <v>331</v>
      </c>
      <c r="C1882" s="353">
        <v>12003</v>
      </c>
      <c r="D1882" s="529" t="s">
        <v>987</v>
      </c>
      <c r="E1882" s="529" t="s">
        <v>988</v>
      </c>
      <c r="F1882" s="530" t="s">
        <v>989</v>
      </c>
      <c r="G1882" s="530" t="s">
        <v>990</v>
      </c>
      <c r="H1882" s="530" t="s">
        <v>991</v>
      </c>
      <c r="I1882" s="529" t="s">
        <v>992</v>
      </c>
      <c r="J1882" s="529" t="s">
        <v>727</v>
      </c>
      <c r="K1882" s="529" t="s">
        <v>993</v>
      </c>
      <c r="L1882" s="220"/>
    </row>
    <row r="1883" spans="1:12" ht="51">
      <c r="B1883" s="101" t="s">
        <v>332</v>
      </c>
      <c r="C1883" s="53" t="s">
        <v>432</v>
      </c>
      <c r="D1883" s="502"/>
      <c r="E1883" s="502"/>
      <c r="F1883" s="505"/>
      <c r="G1883" s="505"/>
      <c r="H1883" s="505"/>
      <c r="I1883" s="502"/>
      <c r="J1883" s="502"/>
      <c r="K1883" s="502"/>
      <c r="L1883" s="123"/>
    </row>
    <row r="1884" spans="1:12" ht="51">
      <c r="B1884" s="101" t="s">
        <v>334</v>
      </c>
      <c r="C1884" s="31" t="s">
        <v>433</v>
      </c>
      <c r="D1884" s="502"/>
      <c r="E1884" s="502"/>
      <c r="F1884" s="505"/>
      <c r="G1884" s="505"/>
      <c r="H1884" s="505"/>
      <c r="I1884" s="502"/>
      <c r="J1884" s="502"/>
      <c r="K1884" s="502"/>
      <c r="L1884" s="123"/>
    </row>
    <row r="1885" spans="1:12">
      <c r="B1885" s="101" t="s">
        <v>336</v>
      </c>
      <c r="C1885" s="53" t="s">
        <v>349</v>
      </c>
      <c r="D1885" s="502"/>
      <c r="E1885" s="502"/>
      <c r="F1885" s="505"/>
      <c r="G1885" s="505"/>
      <c r="H1885" s="505"/>
      <c r="I1885" s="502"/>
      <c r="J1885" s="502"/>
      <c r="K1885" s="502"/>
      <c r="L1885" s="123"/>
    </row>
    <row r="1886" spans="1:12" ht="38.25">
      <c r="B1886" s="101" t="s">
        <v>359</v>
      </c>
      <c r="C1886" s="53" t="s">
        <v>434</v>
      </c>
      <c r="D1886" s="502"/>
      <c r="E1886" s="502"/>
      <c r="F1886" s="505"/>
      <c r="G1886" s="505"/>
      <c r="H1886" s="505"/>
      <c r="I1886" s="502"/>
      <c r="J1886" s="502"/>
      <c r="K1886" s="502"/>
      <c r="L1886" s="123"/>
    </row>
    <row r="1887" spans="1:12">
      <c r="B1887" s="499" t="s">
        <v>340</v>
      </c>
      <c r="C1887" s="507"/>
      <c r="D1887" s="503"/>
      <c r="E1887" s="503"/>
      <c r="F1887" s="506"/>
      <c r="G1887" s="506"/>
      <c r="H1887" s="506"/>
      <c r="I1887" s="503"/>
      <c r="J1887" s="503"/>
      <c r="K1887" s="503"/>
      <c r="L1887" s="221"/>
    </row>
    <row r="1888" spans="1:12">
      <c r="B1888" s="512" t="s">
        <v>435</v>
      </c>
      <c r="C1888" s="513"/>
      <c r="D1888" s="113">
        <v>310</v>
      </c>
      <c r="E1888" s="113">
        <v>309</v>
      </c>
      <c r="F1888" s="113">
        <v>278</v>
      </c>
      <c r="G1888" s="113">
        <v>278</v>
      </c>
      <c r="H1888" s="114">
        <v>278</v>
      </c>
      <c r="I1888" s="81">
        <v>278</v>
      </c>
      <c r="J1888" s="114">
        <v>250</v>
      </c>
      <c r="K1888" s="114">
        <v>309</v>
      </c>
      <c r="L1888" s="114"/>
    </row>
    <row r="1889" spans="1:12">
      <c r="B1889" s="522" t="s">
        <v>342</v>
      </c>
      <c r="C1889" s="523"/>
      <c r="D1889" s="211">
        <f>'Հավելված 3 մաս 2'!D238</f>
        <v>76775</v>
      </c>
      <c r="E1889" s="211">
        <f>'Հավելված 3 մաս 2'!E238</f>
        <v>76083.8</v>
      </c>
      <c r="F1889" s="211">
        <f>'Հավելված 3 մաս 2'!F238</f>
        <v>17118.875</v>
      </c>
      <c r="G1889" s="211">
        <f>'Հավելված 3 մաս 2'!G238</f>
        <v>34237.75</v>
      </c>
      <c r="H1889" s="211">
        <f>'Հավելված 3 մաս 2'!H238</f>
        <v>51356.625</v>
      </c>
      <c r="I1889" s="211">
        <f>'Հավելված 3 մաս 2'!I238</f>
        <v>68475.5</v>
      </c>
      <c r="J1889" s="211">
        <f>'Հավելված 3 մաս 2'!J238</f>
        <v>66159.399999999994</v>
      </c>
      <c r="K1889" s="211">
        <f>'Հավելված 3 մաս 2'!K238</f>
        <v>59543.4</v>
      </c>
      <c r="L1889" s="211">
        <f>'Հավելված 3 մաս 2'!L231</f>
        <v>0</v>
      </c>
    </row>
    <row r="1890" spans="1:12" s="120" customFormat="1" ht="14.25">
      <c r="A1890" s="119"/>
      <c r="F1890" s="119"/>
      <c r="G1890" s="119"/>
      <c r="H1890" s="119"/>
      <c r="I1890" s="119"/>
      <c r="J1890" s="119"/>
      <c r="K1890" s="119"/>
    </row>
    <row r="1891" spans="1:12">
      <c r="B1891" s="132" t="s">
        <v>368</v>
      </c>
      <c r="C1891" s="218" t="s">
        <v>369</v>
      </c>
      <c r="D1891" s="139"/>
      <c r="E1891" s="218"/>
      <c r="F1891" s="139"/>
      <c r="G1891" s="218"/>
      <c r="H1891" s="114"/>
      <c r="I1891" s="81"/>
      <c r="J1891" s="114"/>
      <c r="K1891" s="114"/>
      <c r="L1891" s="114"/>
    </row>
    <row r="1892" spans="1:12" s="16" customFormat="1">
      <c r="B1892" s="31">
        <v>1088</v>
      </c>
      <c r="C1892" s="30" t="s">
        <v>436</v>
      </c>
      <c r="D1892" s="31"/>
      <c r="E1892" s="31"/>
      <c r="F1892" s="31"/>
      <c r="G1892" s="31"/>
      <c r="H1892" s="81"/>
      <c r="I1892" s="81"/>
      <c r="J1892" s="81"/>
      <c r="K1892" s="81"/>
      <c r="L1892" s="81"/>
    </row>
    <row r="1893" spans="1:12" s="120" customFormat="1" ht="14.25">
      <c r="A1893" s="119"/>
    </row>
    <row r="1894" spans="1:12">
      <c r="B1894" s="573" t="s">
        <v>371</v>
      </c>
      <c r="C1894" s="573"/>
      <c r="D1894" s="573"/>
      <c r="E1894" s="573"/>
      <c r="F1894" s="573"/>
      <c r="G1894" s="573"/>
      <c r="H1894" s="114"/>
      <c r="I1894" s="81"/>
      <c r="J1894" s="114"/>
      <c r="K1894" s="114"/>
      <c r="L1894" s="114"/>
    </row>
    <row r="1895" spans="1:12" s="120" customFormat="1" ht="14.25">
      <c r="A1895" s="119"/>
    </row>
    <row r="1896" spans="1:12">
      <c r="B1896" s="101" t="s">
        <v>327</v>
      </c>
      <c r="C1896" s="53" t="s">
        <v>361</v>
      </c>
      <c r="D1896" s="106"/>
      <c r="E1896" s="106"/>
      <c r="F1896" s="106"/>
      <c r="G1896" s="106"/>
    </row>
    <row r="1897" spans="1:12" ht="25.5">
      <c r="B1897" s="101" t="s">
        <v>328</v>
      </c>
      <c r="C1897" s="45">
        <v>104016</v>
      </c>
      <c r="D1897" s="223"/>
      <c r="E1897" s="223"/>
      <c r="F1897" s="223"/>
      <c r="G1897" s="223"/>
      <c r="H1897" s="223"/>
      <c r="I1897" s="240"/>
      <c r="J1897" s="223"/>
      <c r="K1897" s="223"/>
    </row>
    <row r="1898" spans="1:12" ht="25.5">
      <c r="B1898" s="101" t="s">
        <v>329</v>
      </c>
      <c r="C1898" s="354" t="s">
        <v>1066</v>
      </c>
      <c r="D1898" s="223"/>
      <c r="E1898" s="223"/>
      <c r="F1898" s="223"/>
      <c r="G1898" s="223"/>
      <c r="H1898" s="223"/>
      <c r="I1898" s="223"/>
      <c r="J1898" s="223"/>
      <c r="K1898" s="223"/>
      <c r="L1898" s="223"/>
    </row>
    <row r="1899" spans="1:12">
      <c r="B1899" s="101" t="s">
        <v>330</v>
      </c>
      <c r="C1899" s="31">
        <v>1088</v>
      </c>
      <c r="D1899" s="499" t="s">
        <v>343</v>
      </c>
      <c r="E1899" s="500"/>
      <c r="F1899" s="500"/>
      <c r="G1899" s="500"/>
      <c r="H1899" s="500"/>
      <c r="I1899" s="500"/>
      <c r="J1899" s="500"/>
      <c r="K1899" s="500"/>
      <c r="L1899" s="507"/>
    </row>
    <row r="1900" spans="1:12" ht="13.15" customHeight="1">
      <c r="B1900" s="101" t="s">
        <v>331</v>
      </c>
      <c r="C1900" s="353">
        <v>11001</v>
      </c>
      <c r="D1900" s="529" t="s">
        <v>987</v>
      </c>
      <c r="E1900" s="529" t="s">
        <v>988</v>
      </c>
      <c r="F1900" s="530" t="s">
        <v>989</v>
      </c>
      <c r="G1900" s="530" t="s">
        <v>990</v>
      </c>
      <c r="H1900" s="530" t="s">
        <v>991</v>
      </c>
      <c r="I1900" s="529" t="s">
        <v>992</v>
      </c>
      <c r="J1900" s="529" t="s">
        <v>727</v>
      </c>
      <c r="K1900" s="529" t="s">
        <v>993</v>
      </c>
      <c r="L1900" s="220"/>
    </row>
    <row r="1901" spans="1:12" ht="51">
      <c r="B1901" s="101" t="s">
        <v>332</v>
      </c>
      <c r="C1901" s="31" t="s">
        <v>437</v>
      </c>
      <c r="D1901" s="502"/>
      <c r="E1901" s="502"/>
      <c r="F1901" s="505"/>
      <c r="G1901" s="505"/>
      <c r="H1901" s="505"/>
      <c r="I1901" s="502"/>
      <c r="J1901" s="502"/>
      <c r="K1901" s="502"/>
      <c r="L1901" s="123"/>
    </row>
    <row r="1902" spans="1:12" ht="63.75">
      <c r="B1902" s="101" t="s">
        <v>334</v>
      </c>
      <c r="C1902" s="53" t="s">
        <v>803</v>
      </c>
      <c r="D1902" s="502"/>
      <c r="E1902" s="502"/>
      <c r="F1902" s="505"/>
      <c r="G1902" s="505"/>
      <c r="H1902" s="505"/>
      <c r="I1902" s="502"/>
      <c r="J1902" s="502"/>
      <c r="K1902" s="502"/>
      <c r="L1902" s="123"/>
    </row>
    <row r="1903" spans="1:12">
      <c r="B1903" s="101" t="s">
        <v>336</v>
      </c>
      <c r="C1903" s="53" t="s">
        <v>337</v>
      </c>
      <c r="D1903" s="502"/>
      <c r="E1903" s="502"/>
      <c r="F1903" s="505"/>
      <c r="G1903" s="505"/>
      <c r="H1903" s="505"/>
      <c r="I1903" s="502"/>
      <c r="J1903" s="502"/>
      <c r="K1903" s="502"/>
      <c r="L1903" s="123"/>
    </row>
    <row r="1904" spans="1:12" ht="25.5">
      <c r="B1904" s="101" t="s">
        <v>354</v>
      </c>
      <c r="C1904" s="53" t="s">
        <v>399</v>
      </c>
      <c r="D1904" s="502"/>
      <c r="E1904" s="502"/>
      <c r="F1904" s="505"/>
      <c r="G1904" s="505"/>
      <c r="H1904" s="505"/>
      <c r="I1904" s="502"/>
      <c r="J1904" s="502"/>
      <c r="K1904" s="502"/>
      <c r="L1904" s="123"/>
    </row>
    <row r="1905" spans="1:12">
      <c r="B1905" s="499" t="s">
        <v>340</v>
      </c>
      <c r="C1905" s="507"/>
      <c r="D1905" s="503"/>
      <c r="E1905" s="503"/>
      <c r="F1905" s="506"/>
      <c r="G1905" s="506"/>
      <c r="H1905" s="506"/>
      <c r="I1905" s="503"/>
      <c r="J1905" s="503"/>
      <c r="K1905" s="503"/>
      <c r="L1905" s="221"/>
    </row>
    <row r="1906" spans="1:12" ht="13.15" customHeight="1">
      <c r="B1906" s="514" t="s">
        <v>804</v>
      </c>
      <c r="C1906" s="515"/>
      <c r="D1906" s="1">
        <v>524</v>
      </c>
      <c r="E1906" s="1">
        <v>700</v>
      </c>
      <c r="F1906" s="1"/>
      <c r="G1906" s="1">
        <v>400</v>
      </c>
      <c r="H1906" s="1">
        <v>600</v>
      </c>
      <c r="I1906" s="1">
        <v>656</v>
      </c>
      <c r="J1906" s="1">
        <v>700</v>
      </c>
      <c r="K1906" s="1">
        <v>700</v>
      </c>
      <c r="L1906" s="114"/>
    </row>
    <row r="1907" spans="1:12" ht="13.15" customHeight="1">
      <c r="B1907" s="514" t="s">
        <v>770</v>
      </c>
      <c r="C1907" s="515" t="s">
        <v>770</v>
      </c>
      <c r="D1907" s="1">
        <v>481</v>
      </c>
      <c r="E1907" s="1">
        <v>644</v>
      </c>
      <c r="F1907" s="1"/>
      <c r="G1907" s="1">
        <v>368</v>
      </c>
      <c r="H1907" s="1">
        <v>552</v>
      </c>
      <c r="I1907" s="1">
        <v>603</v>
      </c>
      <c r="J1907" s="1">
        <v>644</v>
      </c>
      <c r="K1907" s="1">
        <v>644</v>
      </c>
      <c r="L1907" s="114"/>
    </row>
    <row r="1908" spans="1:12">
      <c r="B1908" s="514" t="s">
        <v>771</v>
      </c>
      <c r="C1908" s="515" t="s">
        <v>771</v>
      </c>
      <c r="D1908" s="1">
        <v>43</v>
      </c>
      <c r="E1908" s="1">
        <v>56</v>
      </c>
      <c r="F1908" s="1"/>
      <c r="G1908" s="1">
        <v>32</v>
      </c>
      <c r="H1908" s="1">
        <v>48</v>
      </c>
      <c r="I1908" s="1">
        <v>53</v>
      </c>
      <c r="J1908" s="1">
        <v>56</v>
      </c>
      <c r="K1908" s="1">
        <v>56</v>
      </c>
      <c r="L1908" s="114"/>
    </row>
    <row r="1909" spans="1:12" ht="23.45" customHeight="1">
      <c r="B1909" s="510" t="s">
        <v>944</v>
      </c>
      <c r="C1909" s="511"/>
      <c r="D1909" s="1">
        <v>24</v>
      </c>
      <c r="E1909" s="1">
        <v>70</v>
      </c>
      <c r="F1909" s="1"/>
      <c r="G1909" s="1">
        <v>40</v>
      </c>
      <c r="H1909" s="1">
        <v>60</v>
      </c>
      <c r="I1909" s="1">
        <v>66</v>
      </c>
      <c r="J1909" s="1">
        <v>70</v>
      </c>
      <c r="K1909" s="1">
        <v>70</v>
      </c>
      <c r="L1909" s="114"/>
    </row>
    <row r="1910" spans="1:12" ht="23.45" customHeight="1">
      <c r="B1910" s="510" t="s">
        <v>1016</v>
      </c>
      <c r="C1910" s="511"/>
      <c r="D1910" s="1">
        <v>100</v>
      </c>
      <c r="E1910" s="1">
        <v>100</v>
      </c>
      <c r="F1910" s="1"/>
      <c r="G1910" s="1">
        <v>100</v>
      </c>
      <c r="H1910" s="1">
        <v>100</v>
      </c>
      <c r="I1910" s="1">
        <v>100</v>
      </c>
      <c r="J1910" s="1">
        <v>100</v>
      </c>
      <c r="K1910" s="1">
        <v>100</v>
      </c>
      <c r="L1910" s="114"/>
    </row>
    <row r="1911" spans="1:12" ht="30.75" customHeight="1">
      <c r="B1911" s="510" t="s">
        <v>945</v>
      </c>
      <c r="C1911" s="511"/>
      <c r="D1911" s="1">
        <v>100</v>
      </c>
      <c r="E1911" s="1">
        <v>100</v>
      </c>
      <c r="F1911" s="1"/>
      <c r="G1911" s="1">
        <v>100</v>
      </c>
      <c r="H1911" s="1">
        <v>100</v>
      </c>
      <c r="I1911" s="1">
        <v>100</v>
      </c>
      <c r="J1911" s="1">
        <v>100</v>
      </c>
      <c r="K1911" s="1">
        <v>100</v>
      </c>
      <c r="L1911" s="114"/>
    </row>
    <row r="1912" spans="1:12" ht="13.15" customHeight="1">
      <c r="B1912" s="12" t="s">
        <v>946</v>
      </c>
      <c r="C1912" s="13"/>
      <c r="D1912" s="1">
        <v>60</v>
      </c>
      <c r="E1912" s="1">
        <v>60</v>
      </c>
      <c r="F1912" s="1"/>
      <c r="G1912" s="1">
        <v>60</v>
      </c>
      <c r="H1912" s="1">
        <v>60</v>
      </c>
      <c r="I1912" s="1">
        <v>60</v>
      </c>
      <c r="J1912" s="1">
        <v>60</v>
      </c>
      <c r="K1912" s="1">
        <v>60</v>
      </c>
      <c r="L1912" s="114"/>
    </row>
    <row r="1913" spans="1:12" ht="13.15" customHeight="1">
      <c r="B1913" s="510" t="s">
        <v>805</v>
      </c>
      <c r="C1913" s="511" t="s">
        <v>805</v>
      </c>
      <c r="D1913" s="1" t="s">
        <v>841</v>
      </c>
      <c r="E1913" s="1" t="s">
        <v>841</v>
      </c>
      <c r="F1913" s="1"/>
      <c r="G1913" s="1" t="s">
        <v>841</v>
      </c>
      <c r="H1913" s="1" t="s">
        <v>841</v>
      </c>
      <c r="I1913" s="1" t="s">
        <v>841</v>
      </c>
      <c r="J1913" s="1" t="s">
        <v>841</v>
      </c>
      <c r="K1913" s="1" t="s">
        <v>841</v>
      </c>
      <c r="L1913" s="114"/>
    </row>
    <row r="1914" spans="1:12">
      <c r="B1914" s="510" t="s">
        <v>342</v>
      </c>
      <c r="C1914" s="511"/>
      <c r="D1914" s="2">
        <f>'Հավելված 3 մաս 2'!D253</f>
        <v>40276.28</v>
      </c>
      <c r="E1914" s="2">
        <f>'Հավելված 3 մաս 2'!E253</f>
        <v>63875</v>
      </c>
      <c r="F1914" s="2">
        <f>'Հավելված 3 մաս 2'!F253</f>
        <v>0</v>
      </c>
      <c r="G1914" s="2">
        <f>'Հավելված 3 մաս 2'!G253</f>
        <v>36500</v>
      </c>
      <c r="H1914" s="2">
        <f>'Հավելված 3 մաս 2'!H253</f>
        <v>54750</v>
      </c>
      <c r="I1914" s="464">
        <f>'Հավելված 3 մաս 2'!I253</f>
        <v>59847</v>
      </c>
      <c r="J1914" s="2">
        <f>'Հավելված 3 մաս 2'!J253</f>
        <v>63875</v>
      </c>
      <c r="K1914" s="2">
        <f>'Հավելված 3 մաս 2'!K253</f>
        <v>63875</v>
      </c>
      <c r="L1914" s="114"/>
    </row>
    <row r="1915" spans="1:12" s="120" customFormat="1" ht="14.25">
      <c r="A1915" s="119"/>
    </row>
    <row r="1916" spans="1:12" ht="25.5">
      <c r="B1916" s="101" t="s">
        <v>328</v>
      </c>
      <c r="C1916" s="53">
        <v>104016</v>
      </c>
      <c r="D1916" s="106"/>
      <c r="E1916" s="106"/>
      <c r="F1916" s="106"/>
      <c r="G1916" s="106"/>
    </row>
    <row r="1917" spans="1:12" ht="25.5">
      <c r="B1917" s="101" t="s">
        <v>329</v>
      </c>
      <c r="C1917" s="354" t="s">
        <v>1066</v>
      </c>
      <c r="D1917" s="106"/>
      <c r="E1917" s="106"/>
      <c r="F1917" s="106"/>
      <c r="G1917" s="106"/>
    </row>
    <row r="1918" spans="1:12">
      <c r="B1918" s="101" t="s">
        <v>330</v>
      </c>
      <c r="C1918" s="83">
        <v>1088</v>
      </c>
      <c r="D1918" s="499" t="s">
        <v>343</v>
      </c>
      <c r="E1918" s="500"/>
      <c r="F1918" s="500"/>
      <c r="G1918" s="500"/>
      <c r="H1918" s="500"/>
      <c r="I1918" s="500"/>
      <c r="J1918" s="500"/>
      <c r="K1918" s="500"/>
      <c r="L1918" s="507"/>
    </row>
    <row r="1919" spans="1:12" ht="15" customHeight="1">
      <c r="B1919" s="101" t="s">
        <v>331</v>
      </c>
      <c r="C1919" s="353">
        <v>11002</v>
      </c>
      <c r="D1919" s="580" t="s">
        <v>987</v>
      </c>
      <c r="E1919" s="580" t="s">
        <v>988</v>
      </c>
      <c r="F1919" s="580" t="s">
        <v>989</v>
      </c>
      <c r="G1919" s="580" t="s">
        <v>990</v>
      </c>
      <c r="H1919" s="580" t="s">
        <v>991</v>
      </c>
      <c r="I1919" s="580" t="s">
        <v>992</v>
      </c>
      <c r="J1919" s="580" t="s">
        <v>727</v>
      </c>
      <c r="K1919" s="580" t="s">
        <v>993</v>
      </c>
    </row>
    <row r="1920" spans="1:12" ht="13.15" customHeight="1">
      <c r="B1920" s="101" t="s">
        <v>332</v>
      </c>
      <c r="C1920" s="53" t="s">
        <v>438</v>
      </c>
      <c r="D1920" s="581"/>
      <c r="E1920" s="581"/>
      <c r="F1920" s="581"/>
      <c r="G1920" s="581"/>
      <c r="H1920" s="581"/>
      <c r="I1920" s="581"/>
      <c r="J1920" s="581"/>
      <c r="K1920" s="581"/>
      <c r="L1920" s="220"/>
    </row>
    <row r="1921" spans="1:12" ht="63.75">
      <c r="B1921" s="101" t="s">
        <v>334</v>
      </c>
      <c r="C1921" s="53" t="s">
        <v>439</v>
      </c>
      <c r="D1921" s="581"/>
      <c r="E1921" s="581"/>
      <c r="F1921" s="581"/>
      <c r="G1921" s="581"/>
      <c r="H1921" s="581"/>
      <c r="I1921" s="581"/>
      <c r="J1921" s="581"/>
      <c r="K1921" s="581"/>
      <c r="L1921" s="123"/>
    </row>
    <row r="1922" spans="1:12">
      <c r="B1922" s="101" t="s">
        <v>336</v>
      </c>
      <c r="C1922" s="53" t="s">
        <v>337</v>
      </c>
      <c r="D1922" s="581"/>
      <c r="E1922" s="581"/>
      <c r="F1922" s="581"/>
      <c r="G1922" s="581"/>
      <c r="H1922" s="581"/>
      <c r="I1922" s="581"/>
      <c r="J1922" s="581"/>
      <c r="K1922" s="581"/>
      <c r="L1922" s="123"/>
    </row>
    <row r="1923" spans="1:12" ht="38.25">
      <c r="B1923" s="101" t="s">
        <v>354</v>
      </c>
      <c r="C1923" s="53" t="s">
        <v>440</v>
      </c>
      <c r="D1923" s="581"/>
      <c r="E1923" s="581"/>
      <c r="F1923" s="581"/>
      <c r="G1923" s="581"/>
      <c r="H1923" s="581"/>
      <c r="I1923" s="581"/>
      <c r="J1923" s="581"/>
      <c r="K1923" s="581"/>
      <c r="L1923" s="123"/>
    </row>
    <row r="1924" spans="1:12">
      <c r="B1924" s="499" t="s">
        <v>340</v>
      </c>
      <c r="C1924" s="507"/>
      <c r="D1924" s="582"/>
      <c r="E1924" s="582"/>
      <c r="F1924" s="582"/>
      <c r="G1924" s="582"/>
      <c r="H1924" s="582"/>
      <c r="I1924" s="582"/>
      <c r="J1924" s="582"/>
      <c r="K1924" s="582"/>
      <c r="L1924" s="123"/>
    </row>
    <row r="1925" spans="1:12" ht="13.15" customHeight="1">
      <c r="B1925" s="578" t="str">
        <f>'[2]Հավելված 3 Մաս 4'!C44</f>
        <v>îáÝ³í³×³éÝ»ñÇ ÃÇí, Ñ³ï</v>
      </c>
      <c r="C1925" s="579"/>
      <c r="D1925" s="113"/>
      <c r="E1925" s="113">
        <v>10</v>
      </c>
      <c r="F1925" s="113"/>
      <c r="G1925" s="113" t="s">
        <v>996</v>
      </c>
      <c r="H1925" s="114" t="s">
        <v>1103</v>
      </c>
      <c r="I1925" s="81">
        <v>10</v>
      </c>
      <c r="J1925" s="114" t="s">
        <v>1104</v>
      </c>
      <c r="K1925" s="114" t="s">
        <v>1104</v>
      </c>
      <c r="L1925" s="114"/>
    </row>
    <row r="1926" spans="1:12" ht="13.15" customHeight="1">
      <c r="B1926" s="578" t="str">
        <f>'[2]Հավելված 3 Մաս 4'!C45</f>
        <v>Î³½Ù³Ï»ñåíáÕ ïáÝ³í³×³éÝ»ñÇÝ Ù³ëÝ³ÏóáÕ Ï³½Ù³Ï»ñåáõÃÛáõÝÝ»ñÇ ù³Ý³Ï, Ñ³ï</v>
      </c>
      <c r="C1926" s="579"/>
      <c r="D1926" s="113"/>
      <c r="E1926" s="113">
        <v>40</v>
      </c>
      <c r="F1926" s="113"/>
      <c r="G1926" s="113" t="s">
        <v>1105</v>
      </c>
      <c r="H1926" s="114" t="s">
        <v>1105</v>
      </c>
      <c r="I1926" s="81">
        <v>40</v>
      </c>
      <c r="J1926" s="114" t="s">
        <v>1105</v>
      </c>
      <c r="K1926" s="114" t="s">
        <v>1105</v>
      </c>
      <c r="L1926" s="114"/>
    </row>
    <row r="1927" spans="1:12" ht="31.9" customHeight="1">
      <c r="B1927" s="578" t="str">
        <f>'[2]Հավելված 3 Մաս 4'!C46</f>
        <v>²ßË³ï³ÝùÇ ïáÝ³í³×³éÇ Ï³½Ù³Ï»ñåÙ³Ý Ñ³Ù³å³ï³ëË³ÝáõÃÛáõÝÁ ï»ËÝÇÏ³Ï³Ý ³é³ç³¹ñ³ÝùÝ»ñÇ å³Ñ³ÝçÝ»ñÇÝ, ïáÏáë</v>
      </c>
      <c r="C1927" s="579"/>
      <c r="D1927" s="113"/>
      <c r="E1927" s="113">
        <v>100</v>
      </c>
      <c r="F1927" s="113"/>
      <c r="G1927" s="113" t="s">
        <v>836</v>
      </c>
      <c r="H1927" s="114" t="s">
        <v>836</v>
      </c>
      <c r="I1927" s="81">
        <v>100</v>
      </c>
      <c r="J1927" s="114" t="s">
        <v>836</v>
      </c>
      <c r="K1927" s="114" t="s">
        <v>836</v>
      </c>
      <c r="L1927" s="114"/>
    </row>
    <row r="1928" spans="1:12" ht="36" customHeight="1">
      <c r="B1928" s="578" t="str">
        <f>'[2]Հավելված 3 Մաս 4'!C47</f>
        <v>²ßË³ï³ÝùÇ ïáÝ³í³×³éÝ»ñÇ Ï³½Ù³Ï»ñåÙ³Ý  ³Ùë³Ï³Ý Ñ³×³Ë³Ï³ÝáõÃÛáõÝ, ³Ý·³Ù</v>
      </c>
      <c r="C1928" s="579"/>
      <c r="D1928" s="113"/>
      <c r="E1928" s="113">
        <v>1</v>
      </c>
      <c r="F1928" s="113"/>
      <c r="G1928" s="113" t="s">
        <v>855</v>
      </c>
      <c r="H1928" s="114" t="s">
        <v>855</v>
      </c>
      <c r="I1928" s="81" t="s">
        <v>855</v>
      </c>
      <c r="J1928" s="114" t="s">
        <v>855</v>
      </c>
      <c r="K1928" s="114" t="s">
        <v>855</v>
      </c>
      <c r="L1928" s="114"/>
    </row>
    <row r="1929" spans="1:12" ht="13.15" customHeight="1">
      <c r="B1929" s="522" t="s">
        <v>342</v>
      </c>
      <c r="C1929" s="523"/>
      <c r="D1929" s="4">
        <f>'Հավելված 3 մաս 2'!D259</f>
        <v>0</v>
      </c>
      <c r="E1929" s="4">
        <f>'Հավելված 3 մաս 2'!E259</f>
        <v>7000</v>
      </c>
      <c r="F1929" s="4">
        <f>'Հավելված 3 մաս 2'!F259</f>
        <v>0</v>
      </c>
      <c r="G1929" s="4" t="str">
        <f>'Հավելված 3 մաս 2'!G259</f>
        <v xml:space="preserve"> 2,100.00 </v>
      </c>
      <c r="H1929" s="4" t="str">
        <f>'Հավելված 3 մաս 2'!H259</f>
        <v xml:space="preserve"> 5,600.00 </v>
      </c>
      <c r="I1929" s="465">
        <f>'Հավելված 3 մաս 2'!I259</f>
        <v>6558.6</v>
      </c>
      <c r="J1929" s="4" t="str">
        <f>'Հավելված 3 մաս 2'!J259</f>
        <v xml:space="preserve"> 7,000.00 </v>
      </c>
      <c r="K1929" s="4" t="str">
        <f>'Հավելված 3 մաս 2'!K259</f>
        <v xml:space="preserve"> 7,000.00 </v>
      </c>
      <c r="L1929" s="114"/>
    </row>
    <row r="1930" spans="1:12">
      <c r="B1930" s="53"/>
      <c r="C1930" s="53"/>
      <c r="D1930" s="53"/>
      <c r="E1930" s="53"/>
      <c r="F1930" s="53"/>
      <c r="G1930" s="53"/>
      <c r="H1930" s="114"/>
      <c r="I1930" s="81"/>
      <c r="J1930" s="114"/>
      <c r="K1930" s="114"/>
      <c r="L1930" s="114"/>
    </row>
    <row r="1931" spans="1:12" s="120" customFormat="1" ht="14.25">
      <c r="A1931" s="119"/>
    </row>
    <row r="1932" spans="1:12">
      <c r="B1932" s="101" t="s">
        <v>327</v>
      </c>
      <c r="C1932" s="53" t="s">
        <v>361</v>
      </c>
      <c r="D1932" s="106"/>
      <c r="E1932" s="106"/>
      <c r="F1932" s="106"/>
      <c r="G1932" s="106"/>
    </row>
    <row r="1933" spans="1:12" ht="25.5">
      <c r="B1933" s="101" t="s">
        <v>328</v>
      </c>
      <c r="C1933" s="45">
        <v>104016</v>
      </c>
      <c r="D1933" s="106"/>
      <c r="E1933" s="106"/>
      <c r="F1933" s="106"/>
      <c r="G1933" s="106"/>
    </row>
    <row r="1934" spans="1:12" ht="25.5">
      <c r="B1934" s="101" t="s">
        <v>329</v>
      </c>
      <c r="C1934" s="354" t="s">
        <v>1066</v>
      </c>
      <c r="D1934" s="106"/>
      <c r="E1934" s="106"/>
      <c r="F1934" s="106"/>
      <c r="G1934" s="106"/>
    </row>
    <row r="1935" spans="1:12">
      <c r="B1935" s="101" t="s">
        <v>330</v>
      </c>
      <c r="C1935" s="31">
        <v>1088</v>
      </c>
      <c r="D1935" s="499" t="s">
        <v>343</v>
      </c>
      <c r="E1935" s="500"/>
      <c r="F1935" s="500"/>
      <c r="G1935" s="500"/>
      <c r="H1935" s="500"/>
      <c r="I1935" s="500"/>
      <c r="J1935" s="500"/>
      <c r="K1935" s="500"/>
      <c r="L1935" s="507"/>
    </row>
    <row r="1936" spans="1:12" ht="13.15" customHeight="1">
      <c r="B1936" s="101" t="s">
        <v>331</v>
      </c>
      <c r="C1936" s="353">
        <v>11004</v>
      </c>
      <c r="D1936" s="529" t="s">
        <v>987</v>
      </c>
      <c r="E1936" s="529" t="s">
        <v>988</v>
      </c>
      <c r="F1936" s="530" t="s">
        <v>989</v>
      </c>
      <c r="G1936" s="530" t="s">
        <v>990</v>
      </c>
      <c r="H1936" s="530" t="s">
        <v>991</v>
      </c>
      <c r="I1936" s="529" t="s">
        <v>992</v>
      </c>
      <c r="J1936" s="529" t="s">
        <v>727</v>
      </c>
      <c r="K1936" s="529" t="s">
        <v>993</v>
      </c>
      <c r="L1936" s="220"/>
    </row>
    <row r="1937" spans="1:12" ht="51">
      <c r="B1937" s="101" t="s">
        <v>332</v>
      </c>
      <c r="C1937" s="53" t="s">
        <v>441</v>
      </c>
      <c r="D1937" s="502"/>
      <c r="E1937" s="502"/>
      <c r="F1937" s="505"/>
      <c r="G1937" s="505"/>
      <c r="H1937" s="505"/>
      <c r="I1937" s="502"/>
      <c r="J1937" s="502"/>
      <c r="K1937" s="502"/>
      <c r="L1937" s="123"/>
    </row>
    <row r="1938" spans="1:12" ht="63.75">
      <c r="B1938" s="101" t="s">
        <v>334</v>
      </c>
      <c r="C1938" s="53" t="s">
        <v>442</v>
      </c>
      <c r="D1938" s="502"/>
      <c r="E1938" s="502"/>
      <c r="F1938" s="505"/>
      <c r="G1938" s="505"/>
      <c r="H1938" s="505"/>
      <c r="I1938" s="502"/>
      <c r="J1938" s="502"/>
      <c r="K1938" s="502"/>
      <c r="L1938" s="123"/>
    </row>
    <row r="1939" spans="1:12">
      <c r="B1939" s="101" t="s">
        <v>336</v>
      </c>
      <c r="C1939" s="53" t="s">
        <v>337</v>
      </c>
      <c r="D1939" s="502"/>
      <c r="E1939" s="502"/>
      <c r="F1939" s="505"/>
      <c r="G1939" s="505"/>
      <c r="H1939" s="505"/>
      <c r="I1939" s="502"/>
      <c r="J1939" s="502"/>
      <c r="K1939" s="502"/>
      <c r="L1939" s="123"/>
    </row>
    <row r="1940" spans="1:12" ht="25.5">
      <c r="B1940" s="101" t="s">
        <v>354</v>
      </c>
      <c r="C1940" s="53" t="s">
        <v>399</v>
      </c>
      <c r="D1940" s="502"/>
      <c r="E1940" s="502"/>
      <c r="F1940" s="505"/>
      <c r="G1940" s="505"/>
      <c r="H1940" s="505"/>
      <c r="I1940" s="502"/>
      <c r="J1940" s="502"/>
      <c r="K1940" s="502"/>
      <c r="L1940" s="123"/>
    </row>
    <row r="1941" spans="1:12">
      <c r="B1941" s="142" t="s">
        <v>340</v>
      </c>
      <c r="C1941" s="143"/>
      <c r="D1941" s="503"/>
      <c r="E1941" s="503"/>
      <c r="F1941" s="506"/>
      <c r="G1941" s="506"/>
      <c r="H1941" s="506"/>
      <c r="I1941" s="503"/>
      <c r="J1941" s="503"/>
      <c r="K1941" s="503"/>
      <c r="L1941" s="221"/>
    </row>
    <row r="1942" spans="1:12">
      <c r="B1942" s="578" t="s">
        <v>443</v>
      </c>
      <c r="C1942" s="579"/>
      <c r="D1942" s="113">
        <v>56</v>
      </c>
      <c r="E1942" s="113">
        <v>50</v>
      </c>
      <c r="F1942" s="113" t="s">
        <v>996</v>
      </c>
      <c r="G1942" s="113" t="s">
        <v>1106</v>
      </c>
      <c r="H1942" s="114" t="s">
        <v>1107</v>
      </c>
      <c r="I1942" s="81">
        <v>52</v>
      </c>
      <c r="J1942" s="114">
        <v>70</v>
      </c>
      <c r="K1942" s="114">
        <v>70</v>
      </c>
      <c r="L1942" s="114"/>
    </row>
    <row r="1943" spans="1:12">
      <c r="B1943" s="578" t="s">
        <v>770</v>
      </c>
      <c r="C1943" s="579" t="s">
        <v>770</v>
      </c>
      <c r="D1943" s="113">
        <v>31</v>
      </c>
      <c r="E1943" s="113">
        <v>20</v>
      </c>
      <c r="F1943" s="113" t="s">
        <v>855</v>
      </c>
      <c r="G1943" s="113" t="s">
        <v>1108</v>
      </c>
      <c r="H1943" s="114" t="s">
        <v>1109</v>
      </c>
      <c r="I1943" s="81">
        <v>20</v>
      </c>
      <c r="J1943" s="114">
        <v>28</v>
      </c>
      <c r="K1943" s="114">
        <v>28</v>
      </c>
      <c r="L1943" s="114"/>
    </row>
    <row r="1944" spans="1:12">
      <c r="B1944" s="578" t="s">
        <v>771</v>
      </c>
      <c r="C1944" s="579" t="s">
        <v>771</v>
      </c>
      <c r="D1944" s="113">
        <v>25</v>
      </c>
      <c r="E1944" s="113">
        <v>30</v>
      </c>
      <c r="F1944" s="113" t="s">
        <v>828</v>
      </c>
      <c r="G1944" s="113" t="s">
        <v>831</v>
      </c>
      <c r="H1944" s="114" t="s">
        <v>1000</v>
      </c>
      <c r="I1944" s="81">
        <v>32</v>
      </c>
      <c r="J1944" s="114">
        <v>42</v>
      </c>
      <c r="K1944" s="114">
        <v>42</v>
      </c>
      <c r="L1944" s="114"/>
    </row>
    <row r="1945" spans="1:12" ht="13.15" customHeight="1">
      <c r="B1945" s="583" t="s">
        <v>947</v>
      </c>
      <c r="C1945" s="584"/>
      <c r="D1945" s="125">
        <v>7</v>
      </c>
      <c r="E1945" s="125">
        <v>13</v>
      </c>
      <c r="F1945" s="125" t="s">
        <v>847</v>
      </c>
      <c r="G1945" s="125" t="s">
        <v>832</v>
      </c>
      <c r="H1945" s="81" t="s">
        <v>1110</v>
      </c>
      <c r="I1945" s="81">
        <v>11</v>
      </c>
      <c r="J1945" s="81">
        <v>17</v>
      </c>
      <c r="K1945" s="81">
        <v>17</v>
      </c>
      <c r="L1945" s="114"/>
    </row>
    <row r="1946" spans="1:12" ht="13.15" customHeight="1">
      <c r="B1946" s="583" t="s">
        <v>444</v>
      </c>
      <c r="C1946" s="584" t="s">
        <v>444</v>
      </c>
      <c r="D1946" s="125">
        <v>100</v>
      </c>
      <c r="E1946" s="125">
        <v>100</v>
      </c>
      <c r="F1946" s="125">
        <v>100</v>
      </c>
      <c r="G1946" s="125">
        <v>100</v>
      </c>
      <c r="H1946" s="81">
        <v>100</v>
      </c>
      <c r="I1946" s="81">
        <v>100</v>
      </c>
      <c r="J1946" s="81">
        <v>100</v>
      </c>
      <c r="K1946" s="81">
        <v>100</v>
      </c>
      <c r="L1946" s="114"/>
    </row>
    <row r="1947" spans="1:12" ht="25.9" customHeight="1">
      <c r="B1947" s="583" t="s">
        <v>948</v>
      </c>
      <c r="C1947" s="584"/>
      <c r="D1947" s="125">
        <v>91</v>
      </c>
      <c r="E1947" s="125">
        <v>80</v>
      </c>
      <c r="F1947" s="125">
        <v>91</v>
      </c>
      <c r="G1947" s="125">
        <v>80</v>
      </c>
      <c r="H1947" s="81">
        <v>91</v>
      </c>
      <c r="I1947" s="81">
        <v>80</v>
      </c>
      <c r="J1947" s="81">
        <v>91</v>
      </c>
      <c r="K1947" s="81">
        <v>80</v>
      </c>
      <c r="L1947" s="114"/>
    </row>
    <row r="1948" spans="1:12" ht="13.15" customHeight="1">
      <c r="B1948" s="583" t="s">
        <v>949</v>
      </c>
      <c r="C1948" s="584"/>
      <c r="D1948" s="125">
        <v>60</v>
      </c>
      <c r="E1948" s="125">
        <v>60</v>
      </c>
      <c r="F1948" s="125">
        <v>60</v>
      </c>
      <c r="G1948" s="125">
        <v>60</v>
      </c>
      <c r="H1948" s="81">
        <v>60</v>
      </c>
      <c r="I1948" s="81">
        <v>60</v>
      </c>
      <c r="J1948" s="81">
        <v>60</v>
      </c>
      <c r="K1948" s="81">
        <v>60</v>
      </c>
      <c r="L1948" s="114"/>
    </row>
    <row r="1949" spans="1:12">
      <c r="B1949" s="583" t="s">
        <v>445</v>
      </c>
      <c r="C1949" s="584" t="s">
        <v>445</v>
      </c>
      <c r="D1949" s="125">
        <v>24</v>
      </c>
      <c r="E1949" s="125">
        <v>24</v>
      </c>
      <c r="F1949" s="125">
        <v>24</v>
      </c>
      <c r="G1949" s="125">
        <v>24</v>
      </c>
      <c r="H1949" s="81">
        <v>24</v>
      </c>
      <c r="I1949" s="81">
        <v>24</v>
      </c>
      <c r="J1949" s="81">
        <v>24</v>
      </c>
      <c r="K1949" s="81">
        <v>24</v>
      </c>
      <c r="L1949" s="114"/>
    </row>
    <row r="1950" spans="1:12">
      <c r="B1950" s="522" t="s">
        <v>342</v>
      </c>
      <c r="C1950" s="523"/>
      <c r="D1950" s="4">
        <f>'Հավելված 3 մաս 2'!D265</f>
        <v>5938.26</v>
      </c>
      <c r="E1950" s="4">
        <f>'Հավելված 3 մաս 2'!E265</f>
        <v>10000</v>
      </c>
      <c r="F1950" s="4">
        <f>'Հավելված 3 մաս 2'!F265</f>
        <v>1000</v>
      </c>
      <c r="G1950" s="4">
        <f>'Հավելված 3 մաս 2'!G265</f>
        <v>7000</v>
      </c>
      <c r="H1950" s="4">
        <f>'Հավելված 3 մաս 2'!H265</f>
        <v>12000</v>
      </c>
      <c r="I1950" s="465">
        <f>'Հավելված 3 մաս 2'!I265</f>
        <v>9369.4</v>
      </c>
      <c r="J1950" s="4">
        <f>'Հավելված 3 մաս 2'!J265</f>
        <v>14000</v>
      </c>
      <c r="K1950" s="4">
        <f>'Հավելված 3 մաս 2'!K265</f>
        <v>14000</v>
      </c>
      <c r="L1950" s="114"/>
    </row>
    <row r="1951" spans="1:12" s="120" customFormat="1" ht="14.25">
      <c r="A1951" s="119"/>
    </row>
    <row r="1952" spans="1:12">
      <c r="B1952" s="101" t="s">
        <v>327</v>
      </c>
      <c r="C1952" s="53" t="s">
        <v>361</v>
      </c>
      <c r="D1952" s="106"/>
      <c r="E1952" s="106"/>
      <c r="F1952" s="106"/>
      <c r="G1952" s="106"/>
    </row>
    <row r="1953" spans="2:12" ht="25.5">
      <c r="B1953" s="101" t="s">
        <v>328</v>
      </c>
      <c r="C1953" s="45">
        <v>104016</v>
      </c>
      <c r="D1953" s="106"/>
      <c r="E1953" s="106"/>
      <c r="F1953" s="106"/>
      <c r="G1953" s="106"/>
    </row>
    <row r="1954" spans="2:12">
      <c r="B1954" s="101" t="s">
        <v>329</v>
      </c>
      <c r="C1954" s="83" t="e">
        <f>#REF!</f>
        <v>#REF!</v>
      </c>
      <c r="D1954" s="106"/>
      <c r="E1954" s="106"/>
      <c r="F1954" s="106"/>
      <c r="G1954" s="106"/>
    </row>
    <row r="1955" spans="2:12">
      <c r="B1955" s="101" t="s">
        <v>330</v>
      </c>
      <c r="C1955" s="31">
        <v>1088</v>
      </c>
      <c r="D1955" s="499" t="s">
        <v>343</v>
      </c>
      <c r="E1955" s="500"/>
      <c r="F1955" s="500"/>
      <c r="G1955" s="500"/>
      <c r="H1955" s="500"/>
      <c r="I1955" s="500"/>
      <c r="J1955" s="500"/>
      <c r="K1955" s="500"/>
      <c r="L1955" s="507"/>
    </row>
    <row r="1956" spans="2:12" ht="13.15" customHeight="1">
      <c r="B1956" s="101" t="s">
        <v>331</v>
      </c>
      <c r="C1956" s="353">
        <v>11006</v>
      </c>
      <c r="D1956" s="529" t="s">
        <v>987</v>
      </c>
      <c r="E1956" s="529" t="s">
        <v>988</v>
      </c>
      <c r="F1956" s="530" t="s">
        <v>989</v>
      </c>
      <c r="G1956" s="530" t="s">
        <v>990</v>
      </c>
      <c r="H1956" s="530" t="s">
        <v>991</v>
      </c>
      <c r="I1956" s="529" t="s">
        <v>992</v>
      </c>
      <c r="J1956" s="529" t="s">
        <v>727</v>
      </c>
      <c r="K1956" s="529" t="s">
        <v>993</v>
      </c>
      <c r="L1956" s="220"/>
    </row>
    <row r="1957" spans="2:12" ht="25.5">
      <c r="B1957" s="101" t="s">
        <v>332</v>
      </c>
      <c r="C1957" s="53" t="s">
        <v>446</v>
      </c>
      <c r="D1957" s="502"/>
      <c r="E1957" s="502"/>
      <c r="F1957" s="505"/>
      <c r="G1957" s="505"/>
      <c r="H1957" s="505"/>
      <c r="I1957" s="502"/>
      <c r="J1957" s="502"/>
      <c r="K1957" s="502"/>
      <c r="L1957" s="123"/>
    </row>
    <row r="1958" spans="2:12" ht="38.25">
      <c r="B1958" s="101" t="s">
        <v>334</v>
      </c>
      <c r="C1958" s="53" t="s">
        <v>694</v>
      </c>
      <c r="D1958" s="502"/>
      <c r="E1958" s="502"/>
      <c r="F1958" s="505"/>
      <c r="G1958" s="505"/>
      <c r="H1958" s="505"/>
      <c r="I1958" s="502"/>
      <c r="J1958" s="502"/>
      <c r="K1958" s="502"/>
      <c r="L1958" s="123"/>
    </row>
    <row r="1959" spans="2:12">
      <c r="B1959" s="101" t="s">
        <v>336</v>
      </c>
      <c r="C1959" s="53" t="s">
        <v>337</v>
      </c>
      <c r="D1959" s="502"/>
      <c r="E1959" s="502"/>
      <c r="F1959" s="505"/>
      <c r="G1959" s="505"/>
      <c r="H1959" s="505"/>
      <c r="I1959" s="502"/>
      <c r="J1959" s="502"/>
      <c r="K1959" s="502"/>
      <c r="L1959" s="123"/>
    </row>
    <row r="1960" spans="2:12" ht="25.5">
      <c r="B1960" s="101" t="s">
        <v>354</v>
      </c>
      <c r="C1960" s="53" t="s">
        <v>447</v>
      </c>
      <c r="D1960" s="502"/>
      <c r="E1960" s="502"/>
      <c r="F1960" s="505"/>
      <c r="G1960" s="505"/>
      <c r="H1960" s="505"/>
      <c r="I1960" s="502"/>
      <c r="J1960" s="502"/>
      <c r="K1960" s="502"/>
      <c r="L1960" s="123"/>
    </row>
    <row r="1961" spans="2:12">
      <c r="B1961" s="142" t="s">
        <v>340</v>
      </c>
      <c r="C1961" s="143"/>
      <c r="D1961" s="503"/>
      <c r="E1961" s="503"/>
      <c r="F1961" s="506"/>
      <c r="G1961" s="506"/>
      <c r="H1961" s="506"/>
      <c r="I1961" s="503"/>
      <c r="J1961" s="503"/>
      <c r="K1961" s="503"/>
      <c r="L1961" s="221"/>
    </row>
    <row r="1962" spans="2:12" ht="13.15" customHeight="1">
      <c r="B1962" s="578" t="s">
        <v>807</v>
      </c>
      <c r="C1962" s="579"/>
      <c r="D1962" s="113">
        <v>60</v>
      </c>
      <c r="E1962" s="113">
        <v>84</v>
      </c>
      <c r="F1962" s="113"/>
      <c r="G1962" s="113" t="s">
        <v>1106</v>
      </c>
      <c r="H1962" s="114" t="s">
        <v>1111</v>
      </c>
      <c r="I1962" s="81">
        <v>79</v>
      </c>
      <c r="J1962" s="114" t="s">
        <v>1112</v>
      </c>
      <c r="K1962" s="114" t="s">
        <v>1112</v>
      </c>
      <c r="L1962" s="114"/>
    </row>
    <row r="1963" spans="2:12">
      <c r="B1963" s="583" t="s">
        <v>950</v>
      </c>
      <c r="C1963" s="584"/>
      <c r="D1963" s="125">
        <v>568</v>
      </c>
      <c r="E1963" s="125">
        <v>840</v>
      </c>
      <c r="F1963" s="125"/>
      <c r="G1963" s="125" t="s">
        <v>1113</v>
      </c>
      <c r="H1963" s="81" t="s">
        <v>1114</v>
      </c>
      <c r="I1963" s="81">
        <v>632</v>
      </c>
      <c r="J1963" s="81" t="s">
        <v>1115</v>
      </c>
      <c r="K1963" s="81" t="s">
        <v>1115</v>
      </c>
      <c r="L1963" s="114"/>
    </row>
    <row r="1964" spans="2:12" ht="13.15" customHeight="1">
      <c r="B1964" s="583" t="s">
        <v>770</v>
      </c>
      <c r="C1964" s="584"/>
      <c r="D1964" s="125">
        <v>66</v>
      </c>
      <c r="E1964" s="125">
        <v>84</v>
      </c>
      <c r="F1964" s="125"/>
      <c r="G1964" s="125" t="s">
        <v>1106</v>
      </c>
      <c r="H1964" s="81" t="s">
        <v>1111</v>
      </c>
      <c r="I1964" s="81">
        <v>63</v>
      </c>
      <c r="J1964" s="81" t="s">
        <v>1112</v>
      </c>
      <c r="K1964" s="81" t="s">
        <v>1112</v>
      </c>
      <c r="L1964" s="114"/>
    </row>
    <row r="1965" spans="2:12" ht="13.15" customHeight="1">
      <c r="B1965" s="583" t="s">
        <v>771</v>
      </c>
      <c r="C1965" s="584"/>
      <c r="D1965" s="125">
        <v>502</v>
      </c>
      <c r="E1965" s="125">
        <v>756</v>
      </c>
      <c r="F1965" s="125"/>
      <c r="G1965" s="125" t="s">
        <v>1116</v>
      </c>
      <c r="H1965" s="81" t="s">
        <v>1117</v>
      </c>
      <c r="I1965" s="81">
        <v>569</v>
      </c>
      <c r="J1965" s="81" t="s">
        <v>1118</v>
      </c>
      <c r="K1965" s="81" t="s">
        <v>1118</v>
      </c>
      <c r="L1965" s="114"/>
    </row>
    <row r="1966" spans="2:12" ht="13.15" customHeight="1">
      <c r="B1966" s="578" t="s">
        <v>808</v>
      </c>
      <c r="C1966" s="579" t="s">
        <v>808</v>
      </c>
      <c r="D1966" s="113">
        <v>3</v>
      </c>
      <c r="E1966" s="113">
        <v>3</v>
      </c>
      <c r="F1966" s="113"/>
      <c r="G1966" s="113" t="s">
        <v>996</v>
      </c>
      <c r="H1966" s="114" t="s">
        <v>996</v>
      </c>
      <c r="I1966" s="81">
        <v>3</v>
      </c>
      <c r="J1966" s="114" t="s">
        <v>996</v>
      </c>
      <c r="K1966" s="114" t="s">
        <v>996</v>
      </c>
      <c r="L1966" s="114"/>
    </row>
    <row r="1967" spans="2:12" ht="13.15" customHeight="1">
      <c r="B1967" s="578" t="s">
        <v>1017</v>
      </c>
      <c r="C1967" s="579"/>
      <c r="D1967" s="113">
        <v>60</v>
      </c>
      <c r="E1967" s="113">
        <v>60</v>
      </c>
      <c r="F1967" s="113"/>
      <c r="G1967" s="113" t="s">
        <v>835</v>
      </c>
      <c r="H1967" s="114" t="s">
        <v>835</v>
      </c>
      <c r="I1967" s="81">
        <v>60</v>
      </c>
      <c r="J1967" s="114" t="s">
        <v>835</v>
      </c>
      <c r="K1967" s="114" t="s">
        <v>835</v>
      </c>
      <c r="L1967" s="114"/>
    </row>
    <row r="1968" spans="2:12">
      <c r="B1968" s="522" t="s">
        <v>342</v>
      </c>
      <c r="C1968" s="523"/>
      <c r="D1968" s="4">
        <f>'Հավելված 3 մաս 2'!D271</f>
        <v>68.3</v>
      </c>
      <c r="E1968" s="4">
        <f>'Հավելված 3 մաս 2'!E271</f>
        <v>1260</v>
      </c>
      <c r="F1968" s="4">
        <f>'Հավելված 3 մաս 2'!F271</f>
        <v>0</v>
      </c>
      <c r="G1968" s="4">
        <f>'Հավելված 3 մաս 2'!G271</f>
        <v>686</v>
      </c>
      <c r="H1968" s="4" t="str">
        <f>'Հավելված 3 մաս 2'!H271</f>
        <v xml:space="preserve"> 1,100.00 </v>
      </c>
      <c r="I1968" s="465">
        <f>'Հավելված 3 մաս 2'!I271</f>
        <v>1180.5</v>
      </c>
      <c r="J1968" s="4" t="str">
        <f>'Հավելված 3 մաս 2'!J271</f>
        <v xml:space="preserve"> 1,260.00 </v>
      </c>
      <c r="K1968" s="4" t="str">
        <f>'Հավելված 3 մաս 2'!K271</f>
        <v xml:space="preserve"> 1,260.00 </v>
      </c>
      <c r="L1968" s="114"/>
    </row>
    <row r="1969" spans="2:12" s="16" customFormat="1">
      <c r="B1969" s="90"/>
      <c r="C1969" s="91"/>
      <c r="D1969" s="8"/>
      <c r="E1969" s="8"/>
      <c r="F1969" s="9"/>
      <c r="G1969" s="9"/>
      <c r="H1969" s="9"/>
      <c r="I1969" s="9"/>
      <c r="J1969" s="9"/>
      <c r="K1969" s="9"/>
      <c r="L1969" s="18"/>
    </row>
    <row r="1970" spans="2:12">
      <c r="B1970" s="101" t="s">
        <v>327</v>
      </c>
      <c r="C1970" s="53" t="s">
        <v>361</v>
      </c>
      <c r="D1970" s="106"/>
      <c r="E1970" s="106"/>
      <c r="F1970" s="106"/>
      <c r="G1970" s="106"/>
    </row>
    <row r="1971" spans="2:12" ht="25.5">
      <c r="B1971" s="101" t="s">
        <v>328</v>
      </c>
      <c r="C1971" s="45">
        <v>104016</v>
      </c>
      <c r="D1971" s="106"/>
      <c r="E1971" s="106"/>
      <c r="F1971" s="106"/>
      <c r="G1971" s="106"/>
    </row>
    <row r="1972" spans="2:12">
      <c r="B1972" s="101" t="s">
        <v>329</v>
      </c>
      <c r="C1972" s="83" t="e">
        <f>C1954</f>
        <v>#REF!</v>
      </c>
      <c r="D1972" s="106"/>
      <c r="E1972" s="106"/>
      <c r="F1972" s="106"/>
      <c r="G1972" s="106"/>
    </row>
    <row r="1973" spans="2:12">
      <c r="B1973" s="101" t="s">
        <v>330</v>
      </c>
      <c r="C1973" s="31">
        <v>1088</v>
      </c>
      <c r="D1973" s="499" t="s">
        <v>343</v>
      </c>
      <c r="E1973" s="500"/>
      <c r="F1973" s="500"/>
      <c r="G1973" s="500"/>
      <c r="H1973" s="500"/>
      <c r="I1973" s="500"/>
      <c r="J1973" s="500"/>
      <c r="K1973" s="500"/>
      <c r="L1973" s="507"/>
    </row>
    <row r="1974" spans="2:12" ht="13.15" customHeight="1">
      <c r="B1974" s="101" t="s">
        <v>331</v>
      </c>
      <c r="C1974" s="353">
        <v>11007</v>
      </c>
      <c r="D1974" s="529" t="s">
        <v>987</v>
      </c>
      <c r="E1974" s="529" t="s">
        <v>988</v>
      </c>
      <c r="F1974" s="530" t="s">
        <v>989</v>
      </c>
      <c r="G1974" s="530" t="s">
        <v>990</v>
      </c>
      <c r="H1974" s="530" t="s">
        <v>991</v>
      </c>
      <c r="I1974" s="529" t="s">
        <v>992</v>
      </c>
      <c r="J1974" s="529" t="s">
        <v>727</v>
      </c>
      <c r="K1974" s="529" t="s">
        <v>993</v>
      </c>
      <c r="L1974" s="220"/>
    </row>
    <row r="1975" spans="2:12" ht="42.6" customHeight="1">
      <c r="B1975" s="101" t="s">
        <v>332</v>
      </c>
      <c r="C1975" s="53" t="s">
        <v>741</v>
      </c>
      <c r="D1975" s="502"/>
      <c r="E1975" s="502"/>
      <c r="F1975" s="505"/>
      <c r="G1975" s="505"/>
      <c r="H1975" s="505"/>
      <c r="I1975" s="502"/>
      <c r="J1975" s="502"/>
      <c r="K1975" s="502"/>
      <c r="L1975" s="123"/>
    </row>
    <row r="1976" spans="2:12" ht="33.6" customHeight="1">
      <c r="B1976" s="101" t="s">
        <v>334</v>
      </c>
      <c r="C1976" s="53" t="s">
        <v>742</v>
      </c>
      <c r="D1976" s="502"/>
      <c r="E1976" s="502"/>
      <c r="F1976" s="505"/>
      <c r="G1976" s="505"/>
      <c r="H1976" s="505"/>
      <c r="I1976" s="502"/>
      <c r="J1976" s="502"/>
      <c r="K1976" s="502"/>
      <c r="L1976" s="123"/>
    </row>
    <row r="1977" spans="2:12">
      <c r="B1977" s="101" t="s">
        <v>336</v>
      </c>
      <c r="C1977" s="53" t="s">
        <v>337</v>
      </c>
      <c r="D1977" s="502"/>
      <c r="E1977" s="502"/>
      <c r="F1977" s="505"/>
      <c r="G1977" s="505"/>
      <c r="H1977" s="505"/>
      <c r="I1977" s="502"/>
      <c r="J1977" s="502"/>
      <c r="K1977" s="502"/>
      <c r="L1977" s="123"/>
    </row>
    <row r="1978" spans="2:12">
      <c r="B1978" s="101" t="s">
        <v>354</v>
      </c>
      <c r="C1978" s="53" t="s">
        <v>381</v>
      </c>
      <c r="D1978" s="502"/>
      <c r="E1978" s="502"/>
      <c r="F1978" s="505"/>
      <c r="G1978" s="505"/>
      <c r="H1978" s="505"/>
      <c r="I1978" s="502"/>
      <c r="J1978" s="502"/>
      <c r="K1978" s="502"/>
      <c r="L1978" s="123"/>
    </row>
    <row r="1979" spans="2:12">
      <c r="B1979" s="499" t="s">
        <v>340</v>
      </c>
      <c r="C1979" s="507"/>
      <c r="D1979" s="503"/>
      <c r="E1979" s="503"/>
      <c r="F1979" s="506"/>
      <c r="G1979" s="506"/>
      <c r="H1979" s="506"/>
      <c r="I1979" s="503"/>
      <c r="J1979" s="503"/>
      <c r="K1979" s="503"/>
      <c r="L1979" s="221"/>
    </row>
    <row r="1980" spans="2:12" ht="13.15" customHeight="1">
      <c r="B1980" s="585" t="s">
        <v>809</v>
      </c>
      <c r="C1980" s="585"/>
      <c r="D1980" s="113">
        <v>30</v>
      </c>
      <c r="E1980" s="113">
        <v>28</v>
      </c>
      <c r="F1980" s="113"/>
      <c r="G1980" s="113"/>
      <c r="H1980" s="114"/>
      <c r="I1980" s="81"/>
      <c r="J1980" s="114"/>
      <c r="K1980" s="114"/>
      <c r="L1980" s="114"/>
    </row>
    <row r="1981" spans="2:12" ht="13.15" customHeight="1">
      <c r="B1981" s="585" t="s">
        <v>770</v>
      </c>
      <c r="C1981" s="585" t="s">
        <v>770</v>
      </c>
      <c r="D1981" s="113">
        <v>30</v>
      </c>
      <c r="E1981" s="113">
        <v>26</v>
      </c>
      <c r="F1981" s="113"/>
      <c r="G1981" s="113"/>
      <c r="H1981" s="114"/>
      <c r="I1981" s="81"/>
      <c r="J1981" s="114"/>
      <c r="K1981" s="114"/>
      <c r="L1981" s="114"/>
    </row>
    <row r="1982" spans="2:12" ht="13.15" customHeight="1">
      <c r="B1982" s="585" t="s">
        <v>771</v>
      </c>
      <c r="C1982" s="585" t="s">
        <v>771</v>
      </c>
      <c r="D1982" s="113">
        <v>0</v>
      </c>
      <c r="E1982" s="113">
        <v>2</v>
      </c>
      <c r="F1982" s="113"/>
      <c r="G1982" s="113"/>
      <c r="H1982" s="114"/>
      <c r="I1982" s="81"/>
      <c r="J1982" s="114"/>
      <c r="K1982" s="114"/>
      <c r="L1982" s="114"/>
    </row>
    <row r="1983" spans="2:12" ht="13.15" customHeight="1">
      <c r="B1983" s="381" t="s">
        <v>1018</v>
      </c>
      <c r="C1983" s="381"/>
      <c r="D1983" s="125">
        <v>4</v>
      </c>
      <c r="E1983" s="125">
        <v>4</v>
      </c>
      <c r="F1983" s="125"/>
      <c r="G1983" s="125"/>
      <c r="H1983" s="81"/>
      <c r="I1983" s="81"/>
      <c r="J1983" s="81"/>
      <c r="K1983" s="81"/>
      <c r="L1983" s="114"/>
    </row>
    <row r="1984" spans="2:12" ht="27.75" customHeight="1">
      <c r="B1984" s="620" t="s">
        <v>1019</v>
      </c>
      <c r="C1984" s="621"/>
      <c r="D1984" s="113"/>
      <c r="E1984" s="113"/>
      <c r="F1984" s="113"/>
      <c r="G1984" s="113"/>
      <c r="H1984" s="114"/>
      <c r="I1984" s="81"/>
      <c r="J1984" s="114"/>
      <c r="K1984" s="114"/>
      <c r="L1984" s="114"/>
    </row>
    <row r="1985" spans="1:12" ht="13.15" customHeight="1">
      <c r="B1985" s="586" t="s">
        <v>949</v>
      </c>
      <c r="C1985" s="587"/>
      <c r="D1985" s="113">
        <v>60</v>
      </c>
      <c r="E1985" s="113">
        <v>60</v>
      </c>
      <c r="F1985" s="113"/>
      <c r="G1985" s="113"/>
      <c r="H1985" s="114"/>
      <c r="I1985" s="81"/>
      <c r="J1985" s="114"/>
      <c r="K1985" s="114"/>
      <c r="L1985" s="114"/>
    </row>
    <row r="1986" spans="1:12" ht="13.15" customHeight="1">
      <c r="B1986" s="585" t="s">
        <v>445</v>
      </c>
      <c r="C1986" s="585" t="s">
        <v>445</v>
      </c>
      <c r="D1986" s="113">
        <v>2</v>
      </c>
      <c r="E1986" s="113">
        <v>2</v>
      </c>
      <c r="F1986" s="113"/>
      <c r="G1986" s="113"/>
      <c r="H1986" s="114"/>
      <c r="I1986" s="81"/>
      <c r="J1986" s="114"/>
      <c r="K1986" s="114"/>
      <c r="L1986" s="114"/>
    </row>
    <row r="1987" spans="1:12">
      <c r="B1987" s="522" t="s">
        <v>342</v>
      </c>
      <c r="C1987" s="523"/>
      <c r="D1987" s="4">
        <f>'Հավելված 3 մաս 2'!D277</f>
        <v>2200</v>
      </c>
      <c r="E1987" s="4">
        <f>'Հավելված 3 մաս 2'!E277</f>
        <v>2564.1</v>
      </c>
      <c r="F1987" s="4">
        <f>'Հավելված 3 մաս 2'!F277</f>
        <v>0</v>
      </c>
      <c r="G1987" s="4">
        <f>'Հավելված 3 մաս 2'!G277</f>
        <v>0</v>
      </c>
      <c r="H1987" s="4">
        <f>'Հավելված 3 մաս 2'!H277</f>
        <v>0</v>
      </c>
      <c r="I1987" s="4">
        <f>'Հավելված 3 մաս 2'!I277</f>
        <v>0</v>
      </c>
      <c r="J1987" s="4">
        <f>'Հավելված 3 մաս 2'!J277</f>
        <v>0</v>
      </c>
      <c r="K1987" s="4">
        <f>'Հավելված 3 մաս 2'!K277</f>
        <v>0</v>
      </c>
      <c r="L1987" s="114"/>
    </row>
    <row r="1988" spans="1:12" s="120" customFormat="1" ht="14.25">
      <c r="A1988" s="119"/>
    </row>
    <row r="1989" spans="1:12">
      <c r="B1989" s="101" t="s">
        <v>327</v>
      </c>
      <c r="C1989" s="53" t="s">
        <v>361</v>
      </c>
      <c r="D1989" s="106"/>
      <c r="E1989" s="106"/>
      <c r="F1989" s="106"/>
      <c r="G1989" s="106"/>
    </row>
    <row r="1990" spans="1:12" ht="25.5">
      <c r="B1990" s="101" t="s">
        <v>328</v>
      </c>
      <c r="C1990" s="45">
        <v>104016</v>
      </c>
      <c r="D1990" s="106"/>
      <c r="E1990" s="106"/>
      <c r="F1990" s="106"/>
      <c r="G1990" s="106"/>
    </row>
    <row r="1991" spans="1:12">
      <c r="B1991" s="101" t="s">
        <v>329</v>
      </c>
      <c r="C1991" s="83" t="e">
        <f>C1972</f>
        <v>#REF!</v>
      </c>
      <c r="D1991" s="106"/>
      <c r="E1991" s="106"/>
      <c r="F1991" s="106"/>
      <c r="G1991" s="106"/>
    </row>
    <row r="1992" spans="1:12">
      <c r="B1992" s="101" t="s">
        <v>330</v>
      </c>
      <c r="C1992" s="53">
        <v>1088</v>
      </c>
      <c r="D1992" s="499" t="s">
        <v>343</v>
      </c>
      <c r="E1992" s="500"/>
      <c r="F1992" s="500"/>
      <c r="G1992" s="500"/>
      <c r="H1992" s="500"/>
      <c r="I1992" s="500"/>
      <c r="J1992" s="500"/>
      <c r="K1992" s="500"/>
      <c r="L1992" s="507"/>
    </row>
    <row r="1993" spans="1:12" ht="13.15" customHeight="1">
      <c r="B1993" s="101" t="s">
        <v>331</v>
      </c>
      <c r="C1993" s="353">
        <v>12001</v>
      </c>
      <c r="D1993" s="529" t="s">
        <v>987</v>
      </c>
      <c r="E1993" s="529" t="s">
        <v>988</v>
      </c>
      <c r="F1993" s="530" t="s">
        <v>989</v>
      </c>
      <c r="G1993" s="530" t="s">
        <v>990</v>
      </c>
      <c r="H1993" s="530" t="s">
        <v>991</v>
      </c>
      <c r="I1993" s="529" t="s">
        <v>992</v>
      </c>
      <c r="J1993" s="529" t="s">
        <v>727</v>
      </c>
      <c r="K1993" s="529" t="s">
        <v>993</v>
      </c>
      <c r="L1993" s="220"/>
    </row>
    <row r="1994" spans="1:12" ht="38.25">
      <c r="B1994" s="101" t="s">
        <v>332</v>
      </c>
      <c r="C1994" s="53" t="s">
        <v>448</v>
      </c>
      <c r="D1994" s="502"/>
      <c r="E1994" s="502"/>
      <c r="F1994" s="505"/>
      <c r="G1994" s="505"/>
      <c r="H1994" s="505"/>
      <c r="I1994" s="502"/>
      <c r="J1994" s="502"/>
      <c r="K1994" s="502"/>
      <c r="L1994" s="123"/>
    </row>
    <row r="1995" spans="1:12" ht="63.75">
      <c r="B1995" s="101" t="s">
        <v>334</v>
      </c>
      <c r="C1995" s="53" t="s">
        <v>743</v>
      </c>
      <c r="D1995" s="502"/>
      <c r="E1995" s="502"/>
      <c r="F1995" s="505"/>
      <c r="G1995" s="505"/>
      <c r="H1995" s="505"/>
      <c r="I1995" s="502"/>
      <c r="J1995" s="502"/>
      <c r="K1995" s="502"/>
      <c r="L1995" s="123"/>
    </row>
    <row r="1996" spans="1:12">
      <c r="B1996" s="101" t="s">
        <v>336</v>
      </c>
      <c r="C1996" s="53" t="s">
        <v>349</v>
      </c>
      <c r="D1996" s="502"/>
      <c r="E1996" s="502"/>
      <c r="F1996" s="505"/>
      <c r="G1996" s="505"/>
      <c r="H1996" s="505"/>
      <c r="I1996" s="502"/>
      <c r="J1996" s="502"/>
      <c r="K1996" s="502"/>
      <c r="L1996" s="123"/>
    </row>
    <row r="1997" spans="1:12" ht="51">
      <c r="B1997" s="101" t="s">
        <v>359</v>
      </c>
      <c r="C1997" s="53" t="s">
        <v>449</v>
      </c>
      <c r="D1997" s="502"/>
      <c r="E1997" s="502"/>
      <c r="F1997" s="505"/>
      <c r="G1997" s="505"/>
      <c r="H1997" s="505"/>
      <c r="I1997" s="502"/>
      <c r="J1997" s="502"/>
      <c r="K1997" s="502"/>
      <c r="L1997" s="123"/>
    </row>
    <row r="1998" spans="1:12">
      <c r="B1998" s="499" t="s">
        <v>340</v>
      </c>
      <c r="C1998" s="507"/>
      <c r="D1998" s="503"/>
      <c r="E1998" s="503"/>
      <c r="F1998" s="506"/>
      <c r="G1998" s="506"/>
      <c r="H1998" s="506"/>
      <c r="I1998" s="503"/>
      <c r="J1998" s="503"/>
      <c r="K1998" s="503"/>
      <c r="L1998" s="221"/>
    </row>
    <row r="1999" spans="1:12" ht="13.15" customHeight="1">
      <c r="B1999" s="578" t="s">
        <v>810</v>
      </c>
      <c r="C1999" s="579"/>
      <c r="D1999" s="113">
        <v>51</v>
      </c>
      <c r="E1999" s="113">
        <v>50</v>
      </c>
      <c r="F1999" s="113" t="s">
        <v>996</v>
      </c>
      <c r="G1999" s="113" t="s">
        <v>1106</v>
      </c>
      <c r="H1999" s="114" t="s">
        <v>1107</v>
      </c>
      <c r="I1999" s="81">
        <v>52</v>
      </c>
      <c r="J1999" s="114">
        <v>70</v>
      </c>
      <c r="K1999" s="114">
        <v>70</v>
      </c>
      <c r="L1999" s="114"/>
    </row>
    <row r="2000" spans="1:12">
      <c r="B2000" s="578" t="s">
        <v>770</v>
      </c>
      <c r="C2000" s="579" t="s">
        <v>770</v>
      </c>
      <c r="D2000" s="225">
        <v>29</v>
      </c>
      <c r="E2000" s="225">
        <v>20</v>
      </c>
      <c r="F2000" s="225" t="s">
        <v>855</v>
      </c>
      <c r="G2000" s="225" t="s">
        <v>1108</v>
      </c>
      <c r="H2000" s="215" t="s">
        <v>1109</v>
      </c>
      <c r="I2000" s="215">
        <v>20</v>
      </c>
      <c r="J2000" s="215">
        <v>28</v>
      </c>
      <c r="K2000" s="215">
        <v>28</v>
      </c>
      <c r="L2000" s="114"/>
    </row>
    <row r="2001" spans="1:12">
      <c r="B2001" s="578" t="s">
        <v>771</v>
      </c>
      <c r="C2001" s="579" t="s">
        <v>771</v>
      </c>
      <c r="D2001" s="225">
        <v>22</v>
      </c>
      <c r="E2001" s="225">
        <v>30</v>
      </c>
      <c r="F2001" s="225" t="s">
        <v>828</v>
      </c>
      <c r="G2001" s="225" t="s">
        <v>831</v>
      </c>
      <c r="H2001" s="225" t="s">
        <v>1000</v>
      </c>
      <c r="I2001" s="225">
        <v>32</v>
      </c>
      <c r="J2001" s="225">
        <v>42</v>
      </c>
      <c r="K2001" s="225">
        <v>42</v>
      </c>
      <c r="L2001" s="114"/>
    </row>
    <row r="2002" spans="1:12">
      <c r="B2002" s="578" t="s">
        <v>806</v>
      </c>
      <c r="C2002" s="579" t="s">
        <v>806</v>
      </c>
      <c r="D2002" s="225">
        <v>7</v>
      </c>
      <c r="E2002" s="225">
        <v>13</v>
      </c>
      <c r="F2002" s="225" t="s">
        <v>847</v>
      </c>
      <c r="G2002" s="225" t="s">
        <v>832</v>
      </c>
      <c r="H2002" s="225" t="s">
        <v>1110</v>
      </c>
      <c r="I2002" s="225">
        <v>11</v>
      </c>
      <c r="J2002" s="225">
        <v>17</v>
      </c>
      <c r="K2002" s="225">
        <v>17</v>
      </c>
      <c r="L2002" s="114"/>
    </row>
    <row r="2003" spans="1:12">
      <c r="B2003" s="586" t="s">
        <v>949</v>
      </c>
      <c r="C2003" s="587"/>
      <c r="D2003" s="225">
        <v>60</v>
      </c>
      <c r="E2003" s="225">
        <v>60</v>
      </c>
      <c r="F2003" s="225">
        <v>60</v>
      </c>
      <c r="G2003" s="225">
        <v>60</v>
      </c>
      <c r="H2003" s="225">
        <v>60</v>
      </c>
      <c r="I2003" s="225">
        <v>60</v>
      </c>
      <c r="J2003" s="225">
        <v>60</v>
      </c>
      <c r="K2003" s="225">
        <v>60</v>
      </c>
      <c r="L2003" s="114"/>
    </row>
    <row r="2004" spans="1:12">
      <c r="B2004" s="522" t="s">
        <v>342</v>
      </c>
      <c r="C2004" s="523"/>
      <c r="D2004" s="4">
        <f>'Հավելված 3 մաս 2'!D283</f>
        <v>33823.769999999997</v>
      </c>
      <c r="E2004" s="4">
        <f>'Հավելված 3 մաս 2'!E283</f>
        <v>50000</v>
      </c>
      <c r="F2004" s="4">
        <f>'Հավելված 3 մաս 2'!F283</f>
        <v>4000</v>
      </c>
      <c r="G2004" s="4">
        <f>'Հավելված 3 մաս 2'!G283</f>
        <v>25000</v>
      </c>
      <c r="H2004" s="4">
        <f>'Հավելված 3 մաս 2'!H283</f>
        <v>50000</v>
      </c>
      <c r="I2004" s="465">
        <f>'Հավելված 3 մաս 2'!I283</f>
        <v>46847</v>
      </c>
      <c r="J2004" s="4">
        <f>'Հավելված 3 մաս 2'!J283</f>
        <v>70180.5</v>
      </c>
      <c r="K2004" s="4">
        <f>'Հավելված 3 մաս 2'!K283</f>
        <v>70180.5</v>
      </c>
      <c r="L2004" s="114"/>
    </row>
    <row r="2005" spans="1:12" s="120" customFormat="1" ht="14.25">
      <c r="A2005" s="119"/>
    </row>
    <row r="2006" spans="1:12">
      <c r="B2006" s="101" t="s">
        <v>327</v>
      </c>
      <c r="C2006" s="53" t="s">
        <v>361</v>
      </c>
      <c r="D2006" s="106"/>
      <c r="E2006" s="106"/>
      <c r="F2006" s="106"/>
      <c r="G2006" s="106"/>
    </row>
    <row r="2007" spans="1:12" ht="25.5">
      <c r="B2007" s="101" t="s">
        <v>328</v>
      </c>
      <c r="C2007" s="45">
        <v>104016</v>
      </c>
      <c r="D2007" s="106"/>
      <c r="E2007" s="106"/>
      <c r="F2007" s="106"/>
      <c r="G2007" s="106"/>
    </row>
    <row r="2008" spans="1:12">
      <c r="B2008" s="101" t="s">
        <v>329</v>
      </c>
      <c r="C2008" s="212" t="e">
        <f>C1991</f>
        <v>#REF!</v>
      </c>
      <c r="D2008" s="106"/>
      <c r="E2008" s="106"/>
      <c r="F2008" s="106"/>
      <c r="G2008" s="106"/>
    </row>
    <row r="2009" spans="1:12">
      <c r="B2009" s="101" t="s">
        <v>330</v>
      </c>
      <c r="C2009" s="53">
        <v>1088</v>
      </c>
      <c r="D2009" s="499" t="s">
        <v>343</v>
      </c>
      <c r="E2009" s="500"/>
      <c r="F2009" s="500"/>
      <c r="G2009" s="500"/>
      <c r="H2009" s="500"/>
      <c r="I2009" s="500"/>
      <c r="J2009" s="500"/>
      <c r="K2009" s="500"/>
      <c r="L2009" s="507"/>
    </row>
    <row r="2010" spans="1:12" ht="13.15" customHeight="1">
      <c r="B2010" s="101" t="s">
        <v>331</v>
      </c>
      <c r="C2010" s="353">
        <v>12002</v>
      </c>
      <c r="D2010" s="529" t="s">
        <v>987</v>
      </c>
      <c r="E2010" s="529" t="s">
        <v>988</v>
      </c>
      <c r="F2010" s="530" t="s">
        <v>989</v>
      </c>
      <c r="G2010" s="530" t="s">
        <v>990</v>
      </c>
      <c r="H2010" s="530" t="s">
        <v>991</v>
      </c>
      <c r="I2010" s="529" t="s">
        <v>992</v>
      </c>
      <c r="J2010" s="529" t="s">
        <v>727</v>
      </c>
      <c r="K2010" s="529" t="s">
        <v>993</v>
      </c>
      <c r="L2010" s="220"/>
    </row>
    <row r="2011" spans="1:12" ht="76.5">
      <c r="B2011" s="101" t="s">
        <v>332</v>
      </c>
      <c r="C2011" s="53" t="s">
        <v>744</v>
      </c>
      <c r="D2011" s="502"/>
      <c r="E2011" s="502"/>
      <c r="F2011" s="505"/>
      <c r="G2011" s="505"/>
      <c r="H2011" s="505"/>
      <c r="I2011" s="502"/>
      <c r="J2011" s="502"/>
      <c r="K2011" s="502"/>
      <c r="L2011" s="123"/>
    </row>
    <row r="2012" spans="1:12" ht="76.5">
      <c r="B2012" s="101" t="s">
        <v>334</v>
      </c>
      <c r="C2012" s="31" t="s">
        <v>745</v>
      </c>
      <c r="D2012" s="502"/>
      <c r="E2012" s="502"/>
      <c r="F2012" s="505"/>
      <c r="G2012" s="505"/>
      <c r="H2012" s="505"/>
      <c r="I2012" s="502"/>
      <c r="J2012" s="502"/>
      <c r="K2012" s="502"/>
      <c r="L2012" s="123"/>
    </row>
    <row r="2013" spans="1:12">
      <c r="B2013" s="101" t="s">
        <v>336</v>
      </c>
      <c r="C2013" s="53" t="s">
        <v>349</v>
      </c>
      <c r="D2013" s="502"/>
      <c r="E2013" s="502"/>
      <c r="F2013" s="505"/>
      <c r="G2013" s="505"/>
      <c r="H2013" s="505"/>
      <c r="I2013" s="502"/>
      <c r="J2013" s="502"/>
      <c r="K2013" s="502"/>
      <c r="L2013" s="123"/>
    </row>
    <row r="2014" spans="1:12" ht="63.75">
      <c r="B2014" s="101" t="s">
        <v>359</v>
      </c>
      <c r="C2014" s="53" t="s">
        <v>746</v>
      </c>
      <c r="D2014" s="502"/>
      <c r="E2014" s="502"/>
      <c r="F2014" s="505"/>
      <c r="G2014" s="505"/>
      <c r="H2014" s="505"/>
      <c r="I2014" s="502"/>
      <c r="J2014" s="502"/>
      <c r="K2014" s="502"/>
      <c r="L2014" s="123"/>
    </row>
    <row r="2015" spans="1:12">
      <c r="B2015" s="499" t="s">
        <v>340</v>
      </c>
      <c r="C2015" s="507"/>
      <c r="D2015" s="503"/>
      <c r="E2015" s="503"/>
      <c r="F2015" s="506"/>
      <c r="G2015" s="506"/>
      <c r="H2015" s="506"/>
      <c r="I2015" s="503"/>
      <c r="J2015" s="503"/>
      <c r="K2015" s="503"/>
      <c r="L2015" s="221"/>
    </row>
    <row r="2016" spans="1:12" s="16" customFormat="1" ht="39.6" customHeight="1">
      <c r="B2016" s="578" t="s">
        <v>811</v>
      </c>
      <c r="C2016" s="579"/>
      <c r="D2016" s="84">
        <v>32</v>
      </c>
      <c r="E2016" s="84">
        <v>50</v>
      </c>
      <c r="F2016" s="84">
        <v>20</v>
      </c>
      <c r="G2016" s="84">
        <v>80</v>
      </c>
      <c r="H2016" s="84">
        <v>160</v>
      </c>
      <c r="I2016" s="84">
        <v>47</v>
      </c>
      <c r="J2016" s="84">
        <v>188</v>
      </c>
      <c r="K2016" s="84">
        <v>188</v>
      </c>
      <c r="L2016" s="84"/>
    </row>
    <row r="2017" spans="1:12" s="16" customFormat="1">
      <c r="B2017" s="578" t="s">
        <v>770</v>
      </c>
      <c r="C2017" s="579" t="s">
        <v>770</v>
      </c>
      <c r="D2017" s="84">
        <v>21</v>
      </c>
      <c r="E2017" s="84">
        <v>23</v>
      </c>
      <c r="F2017" s="84">
        <v>9</v>
      </c>
      <c r="G2017" s="84">
        <v>37</v>
      </c>
      <c r="H2017" s="84">
        <v>73</v>
      </c>
      <c r="I2017" s="84">
        <v>21</v>
      </c>
      <c r="J2017" s="84">
        <v>86</v>
      </c>
      <c r="K2017" s="84">
        <v>86</v>
      </c>
      <c r="L2017" s="84"/>
    </row>
    <row r="2018" spans="1:12" s="16" customFormat="1">
      <c r="B2018" s="578" t="s">
        <v>771</v>
      </c>
      <c r="C2018" s="579" t="s">
        <v>771</v>
      </c>
      <c r="D2018" s="84">
        <v>11</v>
      </c>
      <c r="E2018" s="84">
        <v>27</v>
      </c>
      <c r="F2018" s="84">
        <v>11</v>
      </c>
      <c r="G2018" s="84">
        <v>43</v>
      </c>
      <c r="H2018" s="84">
        <v>87</v>
      </c>
      <c r="I2018" s="84">
        <v>26</v>
      </c>
      <c r="J2018" s="84">
        <v>102</v>
      </c>
      <c r="K2018" s="84">
        <v>102</v>
      </c>
      <c r="L2018" s="84"/>
    </row>
    <row r="2019" spans="1:12" s="16" customFormat="1">
      <c r="B2019" s="578" t="s">
        <v>812</v>
      </c>
      <c r="C2019" s="579" t="s">
        <v>812</v>
      </c>
      <c r="D2019" s="84">
        <v>0</v>
      </c>
      <c r="E2019" s="84">
        <v>5</v>
      </c>
      <c r="F2019" s="84">
        <v>2</v>
      </c>
      <c r="G2019" s="84">
        <v>8</v>
      </c>
      <c r="H2019" s="84">
        <v>16</v>
      </c>
      <c r="I2019" s="84">
        <v>5</v>
      </c>
      <c r="J2019" s="84">
        <v>19</v>
      </c>
      <c r="K2019" s="84">
        <v>19</v>
      </c>
      <c r="L2019" s="84"/>
    </row>
    <row r="2020" spans="1:12">
      <c r="B2020" s="578" t="s">
        <v>813</v>
      </c>
      <c r="C2020" s="579" t="s">
        <v>813</v>
      </c>
      <c r="D2020" s="214">
        <v>12</v>
      </c>
      <c r="E2020" s="214">
        <v>12</v>
      </c>
      <c r="F2020" s="214">
        <v>12</v>
      </c>
      <c r="G2020" s="214">
        <v>12</v>
      </c>
      <c r="H2020" s="215">
        <v>12</v>
      </c>
      <c r="I2020" s="216">
        <v>12</v>
      </c>
      <c r="J2020" s="215">
        <v>12</v>
      </c>
      <c r="K2020" s="215">
        <v>12</v>
      </c>
      <c r="L2020" s="114">
        <v>12</v>
      </c>
    </row>
    <row r="2021" spans="1:12">
      <c r="B2021" s="578" t="s">
        <v>814</v>
      </c>
      <c r="C2021" s="579" t="s">
        <v>814</v>
      </c>
      <c r="D2021" s="214">
        <v>12</v>
      </c>
      <c r="E2021" s="214">
        <v>12</v>
      </c>
      <c r="F2021" s="214">
        <v>12</v>
      </c>
      <c r="G2021" s="214">
        <v>12</v>
      </c>
      <c r="H2021" s="215">
        <v>12</v>
      </c>
      <c r="I2021" s="216">
        <v>12</v>
      </c>
      <c r="J2021" s="215">
        <v>12</v>
      </c>
      <c r="K2021" s="215">
        <v>12</v>
      </c>
      <c r="L2021" s="114">
        <v>12</v>
      </c>
    </row>
    <row r="2022" spans="1:12">
      <c r="B2022" s="586" t="s">
        <v>949</v>
      </c>
      <c r="C2022" s="587"/>
      <c r="D2022" s="382">
        <v>60</v>
      </c>
      <c r="E2022" s="382">
        <v>60</v>
      </c>
      <c r="F2022" s="382">
        <v>60</v>
      </c>
      <c r="G2022" s="382">
        <v>60</v>
      </c>
      <c r="H2022" s="382">
        <v>60</v>
      </c>
      <c r="I2022" s="382">
        <v>60</v>
      </c>
      <c r="J2022" s="382">
        <v>60</v>
      </c>
      <c r="K2022" s="382">
        <v>60</v>
      </c>
      <c r="L2022" s="114"/>
    </row>
    <row r="2023" spans="1:12">
      <c r="B2023" s="522" t="s">
        <v>342</v>
      </c>
      <c r="C2023" s="523"/>
      <c r="D2023" s="4">
        <f>'Հավելված 3 մաս 2'!D289</f>
        <v>14039.91</v>
      </c>
      <c r="E2023" s="4">
        <f>'Հավելված 3 մաս 2'!E289</f>
        <v>42840</v>
      </c>
      <c r="F2023" s="4">
        <f>'Հավելված 3 մաս 2'!F289</f>
        <v>12000</v>
      </c>
      <c r="G2023" s="4">
        <f>'Հավելված 3 մաս 2'!G289</f>
        <v>68000</v>
      </c>
      <c r="H2023" s="4">
        <f>'Հավելված 3 մաս 2'!H289</f>
        <v>136000</v>
      </c>
      <c r="I2023" s="465">
        <f>'Հավելված 3 մաս 2'!I289</f>
        <v>40138.5</v>
      </c>
      <c r="J2023" s="4">
        <f>'Հավելված 3 մաս 2'!J289</f>
        <v>161160</v>
      </c>
      <c r="K2023" s="4">
        <f>'Հավելված 3 մաս 2'!K289</f>
        <v>161160</v>
      </c>
      <c r="L2023" s="114"/>
    </row>
    <row r="2024" spans="1:12" s="120" customFormat="1" ht="14.25">
      <c r="A2024" s="119"/>
    </row>
    <row r="2025" spans="1:12">
      <c r="B2025" s="101" t="s">
        <v>327</v>
      </c>
      <c r="C2025" s="53" t="s">
        <v>361</v>
      </c>
      <c r="D2025" s="106"/>
      <c r="E2025" s="106"/>
      <c r="F2025" s="106"/>
      <c r="G2025" s="106"/>
    </row>
    <row r="2026" spans="1:12" ht="25.5">
      <c r="B2026" s="101" t="s">
        <v>328</v>
      </c>
      <c r="C2026" s="45">
        <v>104016</v>
      </c>
      <c r="D2026" s="106"/>
      <c r="E2026" s="106"/>
      <c r="F2026" s="106"/>
      <c r="G2026" s="106"/>
    </row>
    <row r="2027" spans="1:12">
      <c r="B2027" s="101" t="s">
        <v>329</v>
      </c>
      <c r="C2027" s="83" t="e">
        <f>C2008</f>
        <v>#REF!</v>
      </c>
      <c r="D2027" s="106"/>
      <c r="E2027" s="106"/>
      <c r="F2027" s="106"/>
      <c r="G2027" s="106"/>
    </row>
    <row r="2028" spans="1:12">
      <c r="B2028" s="101" t="s">
        <v>330</v>
      </c>
      <c r="C2028" s="53">
        <v>1088</v>
      </c>
      <c r="D2028" s="499" t="s">
        <v>343</v>
      </c>
      <c r="E2028" s="500"/>
      <c r="F2028" s="500"/>
      <c r="G2028" s="500"/>
      <c r="H2028" s="500"/>
      <c r="I2028" s="500"/>
      <c r="J2028" s="500"/>
      <c r="K2028" s="500"/>
      <c r="L2028" s="507"/>
    </row>
    <row r="2029" spans="1:12" ht="13.15" customHeight="1">
      <c r="B2029" s="101" t="s">
        <v>331</v>
      </c>
      <c r="C2029" s="353">
        <v>12003</v>
      </c>
      <c r="D2029" s="529" t="s">
        <v>987</v>
      </c>
      <c r="E2029" s="529" t="s">
        <v>988</v>
      </c>
      <c r="F2029" s="530" t="s">
        <v>989</v>
      </c>
      <c r="G2029" s="530" t="s">
        <v>990</v>
      </c>
      <c r="H2029" s="530" t="s">
        <v>991</v>
      </c>
      <c r="I2029" s="529" t="s">
        <v>992</v>
      </c>
      <c r="J2029" s="529" t="s">
        <v>727</v>
      </c>
      <c r="K2029" s="529" t="s">
        <v>993</v>
      </c>
      <c r="L2029" s="220"/>
    </row>
    <row r="2030" spans="1:12" ht="25.5">
      <c r="B2030" s="101" t="s">
        <v>332</v>
      </c>
      <c r="C2030" s="53" t="s">
        <v>450</v>
      </c>
      <c r="D2030" s="502"/>
      <c r="E2030" s="502"/>
      <c r="F2030" s="505"/>
      <c r="G2030" s="505"/>
      <c r="H2030" s="505"/>
      <c r="I2030" s="502"/>
      <c r="J2030" s="502"/>
      <c r="K2030" s="502"/>
      <c r="L2030" s="123"/>
    </row>
    <row r="2031" spans="1:12" ht="63.75">
      <c r="B2031" s="101" t="s">
        <v>334</v>
      </c>
      <c r="C2031" s="53" t="s">
        <v>451</v>
      </c>
      <c r="D2031" s="502"/>
      <c r="E2031" s="502"/>
      <c r="F2031" s="505"/>
      <c r="G2031" s="505"/>
      <c r="H2031" s="505"/>
      <c r="I2031" s="502"/>
      <c r="J2031" s="502"/>
      <c r="K2031" s="502"/>
      <c r="L2031" s="123"/>
    </row>
    <row r="2032" spans="1:12">
      <c r="B2032" s="101" t="s">
        <v>336</v>
      </c>
      <c r="C2032" s="53" t="s">
        <v>349</v>
      </c>
      <c r="D2032" s="502"/>
      <c r="E2032" s="502"/>
      <c r="F2032" s="505"/>
      <c r="G2032" s="505"/>
      <c r="H2032" s="505"/>
      <c r="I2032" s="502"/>
      <c r="J2032" s="502"/>
      <c r="K2032" s="502"/>
      <c r="L2032" s="123"/>
    </row>
    <row r="2033" spans="1:12" ht="25.5">
      <c r="B2033" s="101" t="s">
        <v>359</v>
      </c>
      <c r="C2033" s="53" t="s">
        <v>452</v>
      </c>
      <c r="D2033" s="502"/>
      <c r="E2033" s="502"/>
      <c r="F2033" s="505"/>
      <c r="G2033" s="505"/>
      <c r="H2033" s="505"/>
      <c r="I2033" s="502"/>
      <c r="J2033" s="502"/>
      <c r="K2033" s="502"/>
      <c r="L2033" s="123"/>
    </row>
    <row r="2034" spans="1:12">
      <c r="B2034" s="499" t="s">
        <v>340</v>
      </c>
      <c r="C2034" s="507"/>
      <c r="D2034" s="503"/>
      <c r="E2034" s="503"/>
      <c r="F2034" s="506"/>
      <c r="G2034" s="506"/>
      <c r="H2034" s="506"/>
      <c r="I2034" s="503"/>
      <c r="J2034" s="503"/>
      <c r="K2034" s="503"/>
      <c r="L2034" s="221"/>
    </row>
    <row r="2035" spans="1:12">
      <c r="B2035" s="578" t="s">
        <v>815</v>
      </c>
      <c r="C2035" s="579"/>
      <c r="D2035" s="113">
        <v>5</v>
      </c>
      <c r="E2035" s="113">
        <v>22</v>
      </c>
      <c r="F2035" s="113"/>
      <c r="G2035" s="113"/>
      <c r="H2035" s="114"/>
      <c r="I2035" s="81"/>
      <c r="J2035" s="114"/>
      <c r="K2035" s="114"/>
      <c r="L2035" s="114"/>
    </row>
    <row r="2036" spans="1:12">
      <c r="B2036" s="578" t="s">
        <v>770</v>
      </c>
      <c r="C2036" s="579" t="s">
        <v>770</v>
      </c>
      <c r="D2036" s="113">
        <v>4</v>
      </c>
      <c r="E2036" s="113">
        <v>15</v>
      </c>
      <c r="F2036" s="113"/>
      <c r="G2036" s="113"/>
      <c r="H2036" s="114"/>
      <c r="I2036" s="81"/>
      <c r="J2036" s="114"/>
      <c r="K2036" s="114"/>
      <c r="L2036" s="114"/>
    </row>
    <row r="2037" spans="1:12">
      <c r="B2037" s="578" t="s">
        <v>771</v>
      </c>
      <c r="C2037" s="579" t="s">
        <v>771</v>
      </c>
      <c r="D2037" s="113">
        <v>1</v>
      </c>
      <c r="E2037" s="113">
        <v>7</v>
      </c>
      <c r="F2037" s="113"/>
      <c r="G2037" s="113"/>
      <c r="H2037" s="114"/>
      <c r="I2037" s="81"/>
      <c r="J2037" s="114"/>
      <c r="K2037" s="114"/>
      <c r="L2037" s="114"/>
    </row>
    <row r="2038" spans="1:12">
      <c r="B2038" s="586" t="s">
        <v>949</v>
      </c>
      <c r="C2038" s="587"/>
      <c r="D2038" s="382">
        <v>60</v>
      </c>
      <c r="E2038" s="382">
        <v>60</v>
      </c>
      <c r="F2038" s="382"/>
      <c r="G2038" s="382"/>
      <c r="H2038" s="382"/>
      <c r="I2038" s="382"/>
      <c r="J2038" s="382"/>
      <c r="K2038" s="382"/>
      <c r="L2038" s="114"/>
    </row>
    <row r="2039" spans="1:12">
      <c r="B2039" s="522" t="s">
        <v>342</v>
      </c>
      <c r="C2039" s="523"/>
      <c r="D2039" s="2">
        <f>'Հավելված 3 մաս 2'!D295</f>
        <v>22045.919999999998</v>
      </c>
      <c r="E2039" s="2">
        <f>'Հավելված 3 մաս 2'!E295</f>
        <v>23320</v>
      </c>
      <c r="F2039" s="2">
        <f>'Հավելված 3 մաս 2'!F295</f>
        <v>700</v>
      </c>
      <c r="G2039" s="2">
        <f>'Հավելված 3 մաս 2'!G295</f>
        <v>920</v>
      </c>
      <c r="H2039" s="2">
        <f>'Հավելված 3 մաս 2'!H295</f>
        <v>920</v>
      </c>
      <c r="I2039" s="2">
        <f>'Հավելված 3 մաս 2'!I295</f>
        <v>920</v>
      </c>
      <c r="J2039" s="2">
        <f>'Հավելված 3 մաս 2'!J295</f>
        <v>0</v>
      </c>
      <c r="K2039" s="2">
        <f>'Հավելված 3 մաս 2'!K295</f>
        <v>0</v>
      </c>
      <c r="L2039" s="114"/>
    </row>
    <row r="2040" spans="1:12" s="120" customFormat="1" ht="14.25">
      <c r="A2040" s="119"/>
    </row>
    <row r="2041" spans="1:12">
      <c r="B2041" s="101" t="s">
        <v>327</v>
      </c>
      <c r="C2041" s="53" t="s">
        <v>361</v>
      </c>
      <c r="D2041" s="106"/>
      <c r="E2041" s="106"/>
      <c r="F2041" s="106"/>
      <c r="G2041" s="106"/>
    </row>
    <row r="2042" spans="1:12" ht="25.5">
      <c r="B2042" s="101" t="s">
        <v>328</v>
      </c>
      <c r="C2042" s="45">
        <v>104016</v>
      </c>
      <c r="D2042" s="106"/>
      <c r="E2042" s="106"/>
      <c r="F2042" s="106"/>
      <c r="G2042" s="106"/>
    </row>
    <row r="2043" spans="1:12">
      <c r="B2043" s="101" t="s">
        <v>329</v>
      </c>
      <c r="C2043" s="212" t="e">
        <f>C2027</f>
        <v>#REF!</v>
      </c>
      <c r="D2043" s="106"/>
      <c r="E2043" s="106"/>
      <c r="F2043" s="106"/>
      <c r="G2043" s="106"/>
    </row>
    <row r="2044" spans="1:12">
      <c r="B2044" s="101" t="s">
        <v>330</v>
      </c>
      <c r="C2044" s="53">
        <v>1088</v>
      </c>
      <c r="D2044" s="499" t="s">
        <v>343</v>
      </c>
      <c r="E2044" s="500"/>
      <c r="F2044" s="500"/>
      <c r="G2044" s="500"/>
      <c r="H2044" s="500"/>
      <c r="I2044" s="500"/>
      <c r="J2044" s="500"/>
      <c r="K2044" s="500"/>
      <c r="L2044" s="507"/>
    </row>
    <row r="2045" spans="1:12" ht="13.15" customHeight="1">
      <c r="B2045" s="101" t="s">
        <v>331</v>
      </c>
      <c r="C2045" s="353">
        <v>12004</v>
      </c>
      <c r="D2045" s="529" t="s">
        <v>987</v>
      </c>
      <c r="E2045" s="529" t="s">
        <v>988</v>
      </c>
      <c r="F2045" s="530" t="s">
        <v>989</v>
      </c>
      <c r="G2045" s="530" t="s">
        <v>990</v>
      </c>
      <c r="H2045" s="530" t="s">
        <v>991</v>
      </c>
      <c r="I2045" s="529" t="s">
        <v>992</v>
      </c>
      <c r="J2045" s="529" t="s">
        <v>727</v>
      </c>
      <c r="K2045" s="529" t="s">
        <v>993</v>
      </c>
      <c r="L2045" s="220"/>
    </row>
    <row r="2046" spans="1:12" ht="38.25">
      <c r="B2046" s="101" t="s">
        <v>332</v>
      </c>
      <c r="C2046" s="53" t="s">
        <v>453</v>
      </c>
      <c r="D2046" s="502"/>
      <c r="E2046" s="502"/>
      <c r="F2046" s="505"/>
      <c r="G2046" s="505"/>
      <c r="H2046" s="505"/>
      <c r="I2046" s="502"/>
      <c r="J2046" s="502"/>
      <c r="K2046" s="502"/>
      <c r="L2046" s="123"/>
    </row>
    <row r="2047" spans="1:12" ht="38.25">
      <c r="B2047" s="101" t="s">
        <v>334</v>
      </c>
      <c r="C2047" s="53" t="s">
        <v>454</v>
      </c>
      <c r="D2047" s="502"/>
      <c r="E2047" s="502"/>
      <c r="F2047" s="505"/>
      <c r="G2047" s="505"/>
      <c r="H2047" s="505"/>
      <c r="I2047" s="502"/>
      <c r="J2047" s="502"/>
      <c r="K2047" s="502"/>
      <c r="L2047" s="123"/>
    </row>
    <row r="2048" spans="1:12">
      <c r="B2048" s="101" t="s">
        <v>336</v>
      </c>
      <c r="C2048" s="53" t="s">
        <v>349</v>
      </c>
      <c r="D2048" s="502"/>
      <c r="E2048" s="502"/>
      <c r="F2048" s="505"/>
      <c r="G2048" s="505"/>
      <c r="H2048" s="505"/>
      <c r="I2048" s="502"/>
      <c r="J2048" s="502"/>
      <c r="K2048" s="502"/>
      <c r="L2048" s="123"/>
    </row>
    <row r="2049" spans="1:12" ht="25.5">
      <c r="B2049" s="101" t="s">
        <v>359</v>
      </c>
      <c r="C2049" s="53" t="s">
        <v>452</v>
      </c>
      <c r="D2049" s="502"/>
      <c r="E2049" s="502"/>
      <c r="F2049" s="505"/>
      <c r="G2049" s="505"/>
      <c r="H2049" s="505"/>
      <c r="I2049" s="502"/>
      <c r="J2049" s="502"/>
      <c r="K2049" s="502"/>
      <c r="L2049" s="123"/>
    </row>
    <row r="2050" spans="1:12">
      <c r="B2050" s="499" t="s">
        <v>340</v>
      </c>
      <c r="C2050" s="507"/>
      <c r="D2050" s="503"/>
      <c r="E2050" s="503"/>
      <c r="F2050" s="506"/>
      <c r="G2050" s="506"/>
      <c r="H2050" s="506"/>
      <c r="I2050" s="503"/>
      <c r="J2050" s="503"/>
      <c r="K2050" s="503"/>
      <c r="L2050" s="221"/>
    </row>
    <row r="2051" spans="1:12">
      <c r="B2051" s="578" t="s">
        <v>951</v>
      </c>
      <c r="C2051" s="579"/>
      <c r="D2051" s="113">
        <v>395</v>
      </c>
      <c r="E2051" s="113">
        <v>409</v>
      </c>
      <c r="F2051" s="113">
        <v>80</v>
      </c>
      <c r="G2051" s="113">
        <v>250</v>
      </c>
      <c r="H2051" s="114">
        <v>350</v>
      </c>
      <c r="I2051" s="81">
        <v>381</v>
      </c>
      <c r="J2051" s="81">
        <v>409</v>
      </c>
      <c r="K2051" s="81">
        <v>409</v>
      </c>
      <c r="L2051" s="114"/>
    </row>
    <row r="2052" spans="1:12">
      <c r="B2052" s="578" t="s">
        <v>770</v>
      </c>
      <c r="C2052" s="579" t="s">
        <v>770</v>
      </c>
      <c r="D2052" s="113">
        <v>348</v>
      </c>
      <c r="E2052" s="113">
        <v>364</v>
      </c>
      <c r="F2052" s="113">
        <v>72</v>
      </c>
      <c r="G2052" s="113">
        <v>225</v>
      </c>
      <c r="H2052" s="114">
        <v>315</v>
      </c>
      <c r="I2052" s="81">
        <v>338</v>
      </c>
      <c r="J2052" s="81">
        <v>364</v>
      </c>
      <c r="K2052" s="81">
        <v>364</v>
      </c>
      <c r="L2052" s="114"/>
    </row>
    <row r="2053" spans="1:12">
      <c r="B2053" s="578" t="s">
        <v>771</v>
      </c>
      <c r="C2053" s="579" t="s">
        <v>771</v>
      </c>
      <c r="D2053" s="113">
        <v>47</v>
      </c>
      <c r="E2053" s="113">
        <v>45</v>
      </c>
      <c r="F2053" s="113">
        <v>8</v>
      </c>
      <c r="G2053" s="113">
        <v>25</v>
      </c>
      <c r="H2053" s="114">
        <v>35</v>
      </c>
      <c r="I2053" s="81">
        <v>43</v>
      </c>
      <c r="J2053" s="81">
        <v>45</v>
      </c>
      <c r="K2053" s="81">
        <v>45</v>
      </c>
      <c r="L2053" s="114"/>
    </row>
    <row r="2054" spans="1:12">
      <c r="B2054" s="583" t="s">
        <v>952</v>
      </c>
      <c r="C2054" s="584"/>
      <c r="D2054" s="125">
        <v>4</v>
      </c>
      <c r="E2054" s="125">
        <v>41</v>
      </c>
      <c r="F2054" s="125">
        <v>11</v>
      </c>
      <c r="G2054" s="125">
        <v>34</v>
      </c>
      <c r="H2054" s="81">
        <v>55</v>
      </c>
      <c r="I2054" s="81">
        <v>38</v>
      </c>
      <c r="J2054" s="81">
        <v>41</v>
      </c>
      <c r="K2054" s="81">
        <v>41</v>
      </c>
      <c r="L2054" s="114"/>
    </row>
    <row r="2055" spans="1:12">
      <c r="B2055" s="622" t="s">
        <v>1020</v>
      </c>
      <c r="C2055" s="623"/>
      <c r="D2055" s="125"/>
      <c r="E2055" s="125"/>
      <c r="F2055" s="125"/>
      <c r="G2055" s="125"/>
      <c r="H2055" s="81"/>
      <c r="I2055" s="81"/>
      <c r="J2055" s="81"/>
      <c r="K2055" s="81"/>
      <c r="L2055" s="114"/>
    </row>
    <row r="2056" spans="1:12" ht="13.15" customHeight="1">
      <c r="B2056" s="583" t="s">
        <v>946</v>
      </c>
      <c r="C2056" s="584" t="s">
        <v>946</v>
      </c>
      <c r="D2056" s="125">
        <v>60</v>
      </c>
      <c r="E2056" s="125">
        <v>60</v>
      </c>
      <c r="F2056" s="125">
        <v>60</v>
      </c>
      <c r="G2056" s="125">
        <v>60</v>
      </c>
      <c r="H2056" s="81">
        <v>60</v>
      </c>
      <c r="I2056" s="81">
        <v>60</v>
      </c>
      <c r="J2056" s="81">
        <v>60</v>
      </c>
      <c r="K2056" s="81">
        <v>60</v>
      </c>
      <c r="L2056" s="114"/>
    </row>
    <row r="2057" spans="1:12" ht="13.15" customHeight="1">
      <c r="B2057" s="583" t="s">
        <v>953</v>
      </c>
      <c r="C2057" s="584" t="s">
        <v>953</v>
      </c>
      <c r="D2057" s="125">
        <v>3</v>
      </c>
      <c r="E2057" s="125">
        <v>3</v>
      </c>
      <c r="F2057" s="125">
        <v>3</v>
      </c>
      <c r="G2057" s="125">
        <v>3</v>
      </c>
      <c r="H2057" s="81">
        <v>3</v>
      </c>
      <c r="I2057" s="81">
        <v>3</v>
      </c>
      <c r="J2057" s="81">
        <v>3</v>
      </c>
      <c r="K2057" s="81">
        <v>3</v>
      </c>
      <c r="L2057" s="114"/>
    </row>
    <row r="2058" spans="1:12">
      <c r="B2058" s="522" t="s">
        <v>342</v>
      </c>
      <c r="C2058" s="523"/>
      <c r="D2058" s="2">
        <f>'Հավելված 3 մաս 2'!D301</f>
        <v>148056.91</v>
      </c>
      <c r="E2058" s="2">
        <f>'Հավելված 3 մաս 2'!E301</f>
        <v>164340.1</v>
      </c>
      <c r="F2058" s="2">
        <f>'Հավելված 3 մաս 2'!F301</f>
        <v>42000</v>
      </c>
      <c r="G2058" s="2">
        <f>'Հավելված 3 մաս 2'!G301</f>
        <v>130000</v>
      </c>
      <c r="H2058" s="2">
        <f>'Հավելված 3 մաս 2'!H301</f>
        <v>150000</v>
      </c>
      <c r="I2058" s="464">
        <f>'Հավելված 3 մաս 2'!I301</f>
        <v>153976.79999999999</v>
      </c>
      <c r="J2058" s="2">
        <f>'Հավելված 3 մաս 2'!J301</f>
        <v>165268.31100000002</v>
      </c>
      <c r="K2058" s="2">
        <f>'Հավելված 3 մաս 2'!K301</f>
        <v>165268.31100000002</v>
      </c>
      <c r="L2058" s="114"/>
    </row>
    <row r="2059" spans="1:12" s="120" customFormat="1" ht="14.25">
      <c r="A2059" s="119"/>
    </row>
    <row r="2060" spans="1:12">
      <c r="B2060" s="101" t="s">
        <v>327</v>
      </c>
      <c r="C2060" s="53" t="s">
        <v>361</v>
      </c>
      <c r="D2060" s="106"/>
      <c r="E2060" s="106"/>
      <c r="F2060" s="106"/>
      <c r="G2060" s="106"/>
    </row>
    <row r="2061" spans="1:12" ht="25.5">
      <c r="B2061" s="101" t="s">
        <v>328</v>
      </c>
      <c r="C2061" s="45">
        <v>104016</v>
      </c>
      <c r="D2061" s="106"/>
      <c r="E2061" s="106"/>
      <c r="F2061" s="106"/>
      <c r="G2061" s="106"/>
    </row>
    <row r="2062" spans="1:12">
      <c r="B2062" s="101" t="s">
        <v>329</v>
      </c>
      <c r="C2062" s="212" t="e">
        <f>C2043</f>
        <v>#REF!</v>
      </c>
      <c r="D2062" s="106"/>
      <c r="E2062" s="106"/>
      <c r="F2062" s="106"/>
      <c r="G2062" s="106"/>
    </row>
    <row r="2063" spans="1:12">
      <c r="B2063" s="101" t="s">
        <v>330</v>
      </c>
      <c r="C2063" s="53">
        <v>1088</v>
      </c>
      <c r="D2063" s="499" t="s">
        <v>343</v>
      </c>
      <c r="E2063" s="500"/>
      <c r="F2063" s="500"/>
      <c r="G2063" s="500"/>
      <c r="H2063" s="500"/>
      <c r="I2063" s="500"/>
      <c r="J2063" s="500"/>
      <c r="K2063" s="500"/>
      <c r="L2063" s="507"/>
    </row>
    <row r="2064" spans="1:12" ht="13.15" customHeight="1">
      <c r="B2064" s="101" t="s">
        <v>331</v>
      </c>
      <c r="C2064" s="353">
        <v>12005</v>
      </c>
      <c r="D2064" s="529" t="s">
        <v>987</v>
      </c>
      <c r="E2064" s="529" t="s">
        <v>988</v>
      </c>
      <c r="F2064" s="530" t="s">
        <v>989</v>
      </c>
      <c r="G2064" s="530" t="s">
        <v>990</v>
      </c>
      <c r="H2064" s="530" t="s">
        <v>991</v>
      </c>
      <c r="I2064" s="529" t="s">
        <v>992</v>
      </c>
      <c r="J2064" s="529" t="s">
        <v>727</v>
      </c>
      <c r="K2064" s="529" t="s">
        <v>993</v>
      </c>
      <c r="L2064" s="220"/>
    </row>
    <row r="2065" spans="1:12" ht="38.25">
      <c r="B2065" s="101" t="s">
        <v>332</v>
      </c>
      <c r="C2065" s="53" t="s">
        <v>455</v>
      </c>
      <c r="D2065" s="502"/>
      <c r="E2065" s="502"/>
      <c r="F2065" s="505"/>
      <c r="G2065" s="505"/>
      <c r="H2065" s="505"/>
      <c r="I2065" s="502"/>
      <c r="J2065" s="502"/>
      <c r="K2065" s="502"/>
      <c r="L2065" s="123"/>
    </row>
    <row r="2066" spans="1:12" ht="76.5">
      <c r="B2066" s="101" t="s">
        <v>334</v>
      </c>
      <c r="C2066" s="53" t="s">
        <v>698</v>
      </c>
      <c r="D2066" s="502"/>
      <c r="E2066" s="502"/>
      <c r="F2066" s="505"/>
      <c r="G2066" s="505"/>
      <c r="H2066" s="505"/>
      <c r="I2066" s="502"/>
      <c r="J2066" s="502"/>
      <c r="K2066" s="502"/>
      <c r="L2066" s="123"/>
    </row>
    <row r="2067" spans="1:12">
      <c r="B2067" s="101" t="s">
        <v>336</v>
      </c>
      <c r="C2067" s="53" t="s">
        <v>349</v>
      </c>
      <c r="D2067" s="502"/>
      <c r="E2067" s="502"/>
      <c r="F2067" s="505"/>
      <c r="G2067" s="505"/>
      <c r="H2067" s="505"/>
      <c r="I2067" s="502"/>
      <c r="J2067" s="502"/>
      <c r="K2067" s="502"/>
      <c r="L2067" s="123"/>
    </row>
    <row r="2068" spans="1:12" ht="38.25">
      <c r="B2068" s="101" t="s">
        <v>359</v>
      </c>
      <c r="C2068" s="53" t="s">
        <v>456</v>
      </c>
      <c r="D2068" s="502"/>
      <c r="E2068" s="502"/>
      <c r="F2068" s="505"/>
      <c r="G2068" s="505"/>
      <c r="H2068" s="505"/>
      <c r="I2068" s="502"/>
      <c r="J2068" s="502"/>
      <c r="K2068" s="502"/>
      <c r="L2068" s="123"/>
    </row>
    <row r="2069" spans="1:12">
      <c r="B2069" s="524" t="s">
        <v>340</v>
      </c>
      <c r="C2069" s="525"/>
      <c r="D2069" s="503"/>
      <c r="E2069" s="503"/>
      <c r="F2069" s="506"/>
      <c r="G2069" s="506"/>
      <c r="H2069" s="506"/>
      <c r="I2069" s="503"/>
      <c r="J2069" s="503"/>
      <c r="K2069" s="503"/>
      <c r="L2069" s="221"/>
    </row>
    <row r="2070" spans="1:12" ht="28.5" customHeight="1">
      <c r="B2070" s="588" t="s">
        <v>747</v>
      </c>
      <c r="C2070" s="589"/>
      <c r="D2070" s="113">
        <v>526</v>
      </c>
      <c r="E2070" s="113">
        <v>1000</v>
      </c>
      <c r="F2070" s="125" t="s">
        <v>1113</v>
      </c>
      <c r="G2070" s="125" t="s">
        <v>1119</v>
      </c>
      <c r="H2070" s="81" t="s">
        <v>1120</v>
      </c>
      <c r="I2070" s="81">
        <v>937</v>
      </c>
      <c r="J2070" s="81" t="s">
        <v>1121</v>
      </c>
      <c r="K2070" s="81" t="s">
        <v>1121</v>
      </c>
      <c r="L2070" s="114"/>
    </row>
    <row r="2071" spans="1:12">
      <c r="B2071" s="588" t="s">
        <v>748</v>
      </c>
      <c r="C2071" s="589"/>
      <c r="D2071" s="144">
        <v>426</v>
      </c>
      <c r="E2071" s="144">
        <v>800</v>
      </c>
      <c r="F2071" s="236" t="s">
        <v>1122</v>
      </c>
      <c r="G2071" s="236" t="s">
        <v>1123</v>
      </c>
      <c r="H2071" s="239" t="s">
        <v>1124</v>
      </c>
      <c r="I2071" s="239">
        <v>750</v>
      </c>
      <c r="J2071" s="239" t="s">
        <v>1120</v>
      </c>
      <c r="K2071" s="239" t="s">
        <v>1120</v>
      </c>
      <c r="L2071" s="114"/>
    </row>
    <row r="2072" spans="1:12">
      <c r="B2072" s="588" t="s">
        <v>749</v>
      </c>
      <c r="C2072" s="589"/>
      <c r="D2072" s="113">
        <v>100</v>
      </c>
      <c r="E2072" s="113">
        <v>200</v>
      </c>
      <c r="F2072" s="125" t="s">
        <v>1107</v>
      </c>
      <c r="G2072" s="125" t="s">
        <v>1125</v>
      </c>
      <c r="H2072" s="81" t="s">
        <v>1126</v>
      </c>
      <c r="I2072" s="81">
        <v>187</v>
      </c>
      <c r="J2072" s="81" t="s">
        <v>1122</v>
      </c>
      <c r="K2072" s="81" t="s">
        <v>1122</v>
      </c>
      <c r="L2072" s="114"/>
    </row>
    <row r="2073" spans="1:12">
      <c r="B2073" s="554" t="s">
        <v>1021</v>
      </c>
      <c r="C2073" s="555"/>
      <c r="D2073" s="113">
        <v>4</v>
      </c>
      <c r="E2073" s="113">
        <v>25</v>
      </c>
      <c r="F2073" s="125" t="s">
        <v>1127</v>
      </c>
      <c r="G2073" s="125" t="s">
        <v>1128</v>
      </c>
      <c r="H2073" s="81" t="s">
        <v>1129</v>
      </c>
      <c r="I2073" s="81">
        <v>15</v>
      </c>
      <c r="J2073" s="81" t="s">
        <v>1106</v>
      </c>
      <c r="K2073" s="81" t="s">
        <v>1106</v>
      </c>
      <c r="L2073" s="114"/>
    </row>
    <row r="2074" spans="1:12" ht="13.15" customHeight="1">
      <c r="B2074" s="583" t="s">
        <v>946</v>
      </c>
      <c r="C2074" s="584" t="s">
        <v>946</v>
      </c>
      <c r="D2074" s="125">
        <v>60</v>
      </c>
      <c r="E2074" s="125">
        <v>60</v>
      </c>
      <c r="F2074" s="125">
        <v>60</v>
      </c>
      <c r="G2074" s="125">
        <v>60</v>
      </c>
      <c r="H2074" s="81">
        <v>60</v>
      </c>
      <c r="I2074" s="81">
        <v>60</v>
      </c>
      <c r="J2074" s="81">
        <v>60</v>
      </c>
      <c r="K2074" s="81">
        <v>60</v>
      </c>
      <c r="L2074" s="114"/>
    </row>
    <row r="2075" spans="1:12">
      <c r="B2075" s="522" t="s">
        <v>342</v>
      </c>
      <c r="C2075" s="523"/>
      <c r="D2075" s="2">
        <f>'Հավելված 3 մաս 2'!D307</f>
        <v>102407.7</v>
      </c>
      <c r="E2075" s="2">
        <f>'Հավելված 3 մաս 2'!E307</f>
        <v>207500</v>
      </c>
      <c r="F2075" s="2" t="str">
        <f>'Հավելված 3 մաս 2'!F307</f>
        <v xml:space="preserve"> 51,500.00 </v>
      </c>
      <c r="G2075" s="2" t="str">
        <f>'Հավելված 3 մաս 2'!G307</f>
        <v xml:space="preserve"> 124,500.00 </v>
      </c>
      <c r="H2075" s="2" t="str">
        <f>'Հավելված 3 մաս 2'!H307</f>
        <v xml:space="preserve"> 166,900.00 </v>
      </c>
      <c r="I2075" s="464">
        <f>'Հավելված 3 մաս 2'!I307</f>
        <v>194415</v>
      </c>
      <c r="J2075" s="2" t="str">
        <f>'Հավելված 3 մաս 2'!J307</f>
        <v xml:space="preserve"> 207,500.00 </v>
      </c>
      <c r="K2075" s="2" t="str">
        <f>'Հավելված 3 մաս 2'!K307</f>
        <v xml:space="preserve"> 207,500.00 </v>
      </c>
      <c r="L2075" s="114"/>
    </row>
    <row r="2076" spans="1:12" s="120" customFormat="1" ht="14.25">
      <c r="A2076" s="119"/>
    </row>
    <row r="2077" spans="1:12">
      <c r="B2077" s="101" t="s">
        <v>327</v>
      </c>
      <c r="C2077" s="53" t="s">
        <v>361</v>
      </c>
      <c r="D2077" s="106"/>
      <c r="E2077" s="106"/>
      <c r="F2077" s="106"/>
      <c r="G2077" s="106"/>
    </row>
    <row r="2078" spans="1:12" ht="25.5">
      <c r="B2078" s="101" t="s">
        <v>328</v>
      </c>
      <c r="C2078" s="45">
        <v>104016</v>
      </c>
      <c r="D2078" s="106"/>
      <c r="E2078" s="106"/>
      <c r="F2078" s="106"/>
      <c r="G2078" s="106"/>
    </row>
    <row r="2079" spans="1:12">
      <c r="B2079" s="101" t="s">
        <v>329</v>
      </c>
      <c r="C2079" s="212" t="e">
        <f>C2062</f>
        <v>#REF!</v>
      </c>
      <c r="D2079" s="106"/>
      <c r="E2079" s="106"/>
      <c r="F2079" s="106"/>
      <c r="G2079" s="106"/>
    </row>
    <row r="2080" spans="1:12">
      <c r="B2080" s="101" t="s">
        <v>330</v>
      </c>
      <c r="C2080" s="53">
        <v>1088</v>
      </c>
      <c r="D2080" s="499" t="s">
        <v>343</v>
      </c>
      <c r="E2080" s="500"/>
      <c r="F2080" s="500"/>
      <c r="G2080" s="500"/>
      <c r="H2080" s="500"/>
      <c r="I2080" s="500"/>
      <c r="J2080" s="500"/>
      <c r="K2080" s="500"/>
      <c r="L2080" s="507"/>
    </row>
    <row r="2081" spans="1:12" ht="13.15" customHeight="1">
      <c r="B2081" s="101" t="s">
        <v>331</v>
      </c>
      <c r="C2081" s="353">
        <v>12006</v>
      </c>
      <c r="D2081" s="529" t="s">
        <v>987</v>
      </c>
      <c r="E2081" s="529" t="s">
        <v>988</v>
      </c>
      <c r="F2081" s="530" t="s">
        <v>989</v>
      </c>
      <c r="G2081" s="530" t="s">
        <v>990</v>
      </c>
      <c r="H2081" s="530" t="s">
        <v>991</v>
      </c>
      <c r="I2081" s="529" t="s">
        <v>992</v>
      </c>
      <c r="J2081" s="529" t="s">
        <v>727</v>
      </c>
      <c r="K2081" s="529" t="s">
        <v>993</v>
      </c>
      <c r="L2081" s="220"/>
    </row>
    <row r="2082" spans="1:12" ht="25.5">
      <c r="B2082" s="101" t="s">
        <v>332</v>
      </c>
      <c r="C2082" s="53" t="s">
        <v>457</v>
      </c>
      <c r="D2082" s="502"/>
      <c r="E2082" s="502"/>
      <c r="F2082" s="505"/>
      <c r="G2082" s="505"/>
      <c r="H2082" s="505"/>
      <c r="I2082" s="502"/>
      <c r="J2082" s="502"/>
      <c r="K2082" s="502"/>
      <c r="L2082" s="123"/>
    </row>
    <row r="2083" spans="1:12" ht="63.75">
      <c r="B2083" s="101" t="s">
        <v>334</v>
      </c>
      <c r="C2083" s="53" t="s">
        <v>458</v>
      </c>
      <c r="D2083" s="502"/>
      <c r="E2083" s="502"/>
      <c r="F2083" s="505"/>
      <c r="G2083" s="505"/>
      <c r="H2083" s="505"/>
      <c r="I2083" s="502"/>
      <c r="J2083" s="502"/>
      <c r="K2083" s="502"/>
      <c r="L2083" s="123"/>
    </row>
    <row r="2084" spans="1:12">
      <c r="B2084" s="101" t="s">
        <v>336</v>
      </c>
      <c r="C2084" s="53" t="s">
        <v>349</v>
      </c>
      <c r="D2084" s="502"/>
      <c r="E2084" s="502"/>
      <c r="F2084" s="505"/>
      <c r="G2084" s="505"/>
      <c r="H2084" s="505"/>
      <c r="I2084" s="502"/>
      <c r="J2084" s="502"/>
      <c r="K2084" s="502"/>
      <c r="L2084" s="123"/>
    </row>
    <row r="2085" spans="1:12" ht="63.75">
      <c r="B2085" s="101" t="s">
        <v>359</v>
      </c>
      <c r="C2085" s="53" t="s">
        <v>459</v>
      </c>
      <c r="D2085" s="502"/>
      <c r="E2085" s="502"/>
      <c r="F2085" s="505"/>
      <c r="G2085" s="505"/>
      <c r="H2085" s="505"/>
      <c r="I2085" s="502"/>
      <c r="J2085" s="502"/>
      <c r="K2085" s="502"/>
      <c r="L2085" s="123"/>
    </row>
    <row r="2086" spans="1:12">
      <c r="B2086" s="499" t="s">
        <v>340</v>
      </c>
      <c r="C2086" s="507"/>
      <c r="D2086" s="503"/>
      <c r="E2086" s="503"/>
      <c r="F2086" s="506"/>
      <c r="G2086" s="506"/>
      <c r="H2086" s="506"/>
      <c r="I2086" s="503"/>
      <c r="J2086" s="503"/>
      <c r="K2086" s="503"/>
      <c r="L2086" s="221"/>
    </row>
    <row r="2087" spans="1:12">
      <c r="B2087" s="578" t="s">
        <v>817</v>
      </c>
      <c r="C2087" s="579"/>
      <c r="D2087" s="113">
        <v>2688</v>
      </c>
      <c r="E2087" s="113">
        <v>764</v>
      </c>
      <c r="F2087" s="113"/>
      <c r="G2087" s="113">
        <v>414</v>
      </c>
      <c r="H2087" s="114">
        <v>788</v>
      </c>
      <c r="I2087" s="81">
        <v>716</v>
      </c>
      <c r="J2087" s="114">
        <v>853</v>
      </c>
      <c r="K2087" s="114">
        <v>853</v>
      </c>
      <c r="L2087" s="114"/>
    </row>
    <row r="2088" spans="1:12">
      <c r="B2088" s="578" t="s">
        <v>818</v>
      </c>
      <c r="C2088" s="579" t="s">
        <v>818</v>
      </c>
      <c r="D2088" s="113">
        <v>2688</v>
      </c>
      <c r="E2088" s="113">
        <v>918</v>
      </c>
      <c r="F2088" s="113"/>
      <c r="G2088" s="113">
        <v>414</v>
      </c>
      <c r="H2088" s="114">
        <v>788</v>
      </c>
      <c r="I2088" s="81">
        <v>716</v>
      </c>
      <c r="J2088" s="114">
        <v>853</v>
      </c>
      <c r="K2088" s="114">
        <v>853</v>
      </c>
      <c r="L2088" s="114"/>
    </row>
    <row r="2089" spans="1:12">
      <c r="B2089" s="578" t="s">
        <v>770</v>
      </c>
      <c r="C2089" s="579" t="s">
        <v>770</v>
      </c>
      <c r="D2089" s="113">
        <v>867</v>
      </c>
      <c r="E2089" s="113">
        <v>206</v>
      </c>
      <c r="F2089" s="113"/>
      <c r="G2089" s="113">
        <v>92</v>
      </c>
      <c r="H2089" s="114">
        <v>177</v>
      </c>
      <c r="I2089" s="81">
        <v>160</v>
      </c>
      <c r="J2089" s="114">
        <v>192</v>
      </c>
      <c r="K2089" s="114">
        <v>192</v>
      </c>
      <c r="L2089" s="114"/>
    </row>
    <row r="2090" spans="1:12">
      <c r="B2090" s="578" t="s">
        <v>771</v>
      </c>
      <c r="C2090" s="579" t="s">
        <v>771</v>
      </c>
      <c r="D2090" s="113">
        <v>1821</v>
      </c>
      <c r="E2090" s="113">
        <v>712</v>
      </c>
      <c r="F2090" s="113"/>
      <c r="G2090" s="113">
        <v>322</v>
      </c>
      <c r="H2090" s="114">
        <v>611</v>
      </c>
      <c r="I2090" s="81">
        <v>556</v>
      </c>
      <c r="J2090" s="114">
        <v>661</v>
      </c>
      <c r="K2090" s="114">
        <v>661</v>
      </c>
      <c r="L2090" s="114"/>
    </row>
    <row r="2091" spans="1:12" ht="13.15" customHeight="1">
      <c r="B2091" s="583" t="s">
        <v>946</v>
      </c>
      <c r="C2091" s="584" t="s">
        <v>946</v>
      </c>
      <c r="D2091" s="125">
        <v>60</v>
      </c>
      <c r="E2091" s="125">
        <v>60</v>
      </c>
      <c r="F2091" s="125"/>
      <c r="G2091" s="125">
        <v>60</v>
      </c>
      <c r="H2091" s="81">
        <v>60</v>
      </c>
      <c r="I2091" s="81">
        <v>60</v>
      </c>
      <c r="J2091" s="81">
        <v>60</v>
      </c>
      <c r="K2091" s="81">
        <v>60</v>
      </c>
      <c r="L2091" s="114"/>
    </row>
    <row r="2092" spans="1:12">
      <c r="B2092" s="578" t="s">
        <v>819</v>
      </c>
      <c r="C2092" s="579" t="s">
        <v>819</v>
      </c>
      <c r="D2092" s="113">
        <v>180</v>
      </c>
      <c r="E2092" s="113">
        <v>180</v>
      </c>
      <c r="F2092" s="113"/>
      <c r="G2092" s="113">
        <v>180</v>
      </c>
      <c r="H2092" s="114">
        <v>180</v>
      </c>
      <c r="I2092" s="81">
        <v>180</v>
      </c>
      <c r="J2092" s="114">
        <v>180</v>
      </c>
      <c r="K2092" s="114">
        <v>180</v>
      </c>
      <c r="L2092" s="114"/>
    </row>
    <row r="2093" spans="1:12">
      <c r="B2093" s="522" t="s">
        <v>342</v>
      </c>
      <c r="C2093" s="523"/>
      <c r="D2093" s="2">
        <f>'Հավելված 3 մաս 2'!D313</f>
        <v>459570.09</v>
      </c>
      <c r="E2093" s="2">
        <f>'Հավելված 3 մաս 2'!E313</f>
        <v>192842.2</v>
      </c>
      <c r="F2093" s="2">
        <f>'Հավելված 3 մաս 2'!F313</f>
        <v>0</v>
      </c>
      <c r="G2093" s="2">
        <f>'Հավելված 3 մաս 2'!G313</f>
        <v>105000</v>
      </c>
      <c r="H2093" s="2">
        <f>'Հավելված 3 մաս 2'!H313</f>
        <v>198000</v>
      </c>
      <c r="I2093" s="464">
        <f>'Հավելված 3 մաս 2'!I313</f>
        <v>180681.5</v>
      </c>
      <c r="J2093" s="2">
        <f>'Հավելված 3 մաս 2'!J313</f>
        <v>215200.21</v>
      </c>
      <c r="K2093" s="2">
        <f>'Հավելված 3 մաս 2'!K313</f>
        <v>215200.21</v>
      </c>
      <c r="L2093" s="114"/>
    </row>
    <row r="2094" spans="1:12" s="120" customFormat="1" ht="14.25">
      <c r="A2094" s="119"/>
    </row>
    <row r="2095" spans="1:12">
      <c r="B2095" s="101" t="s">
        <v>327</v>
      </c>
      <c r="C2095" s="53" t="s">
        <v>361</v>
      </c>
      <c r="D2095" s="106"/>
      <c r="E2095" s="106"/>
      <c r="F2095" s="106"/>
      <c r="G2095" s="106"/>
    </row>
    <row r="2096" spans="1:12" ht="25.5">
      <c r="B2096" s="101" t="s">
        <v>328</v>
      </c>
      <c r="C2096" s="45">
        <v>104016</v>
      </c>
      <c r="D2096" s="106"/>
      <c r="E2096" s="106"/>
      <c r="F2096" s="106"/>
      <c r="G2096" s="106"/>
    </row>
    <row r="2097" spans="2:12">
      <c r="B2097" s="101" t="s">
        <v>329</v>
      </c>
      <c r="C2097" s="212" t="e">
        <f>C2079</f>
        <v>#REF!</v>
      </c>
      <c r="D2097" s="106"/>
      <c r="E2097" s="106"/>
      <c r="F2097" s="106"/>
      <c r="G2097" s="106"/>
    </row>
    <row r="2098" spans="2:12">
      <c r="B2098" s="101" t="s">
        <v>330</v>
      </c>
      <c r="C2098" s="53">
        <v>1088</v>
      </c>
      <c r="D2098" s="499" t="s">
        <v>343</v>
      </c>
      <c r="E2098" s="500"/>
      <c r="F2098" s="500"/>
      <c r="G2098" s="500"/>
      <c r="H2098" s="500"/>
      <c r="I2098" s="500"/>
      <c r="J2098" s="500"/>
      <c r="K2098" s="500"/>
      <c r="L2098" s="507"/>
    </row>
    <row r="2099" spans="2:12" ht="13.15" customHeight="1">
      <c r="B2099" s="101" t="s">
        <v>331</v>
      </c>
      <c r="C2099" s="353">
        <v>12008</v>
      </c>
      <c r="D2099" s="529" t="s">
        <v>987</v>
      </c>
      <c r="E2099" s="529" t="s">
        <v>988</v>
      </c>
      <c r="F2099" s="530" t="s">
        <v>989</v>
      </c>
      <c r="G2099" s="530" t="s">
        <v>990</v>
      </c>
      <c r="H2099" s="530" t="s">
        <v>991</v>
      </c>
      <c r="I2099" s="529" t="s">
        <v>992</v>
      </c>
      <c r="J2099" s="529" t="s">
        <v>727</v>
      </c>
      <c r="K2099" s="529" t="s">
        <v>993</v>
      </c>
      <c r="L2099" s="220"/>
    </row>
    <row r="2100" spans="2:12" ht="51">
      <c r="B2100" s="101" t="s">
        <v>332</v>
      </c>
      <c r="C2100" s="53" t="s">
        <v>461</v>
      </c>
      <c r="D2100" s="502"/>
      <c r="E2100" s="502"/>
      <c r="F2100" s="505"/>
      <c r="G2100" s="505"/>
      <c r="H2100" s="505"/>
      <c r="I2100" s="502"/>
      <c r="J2100" s="502"/>
      <c r="K2100" s="502"/>
      <c r="L2100" s="123"/>
    </row>
    <row r="2101" spans="2:12" ht="76.5">
      <c r="B2101" s="101" t="s">
        <v>334</v>
      </c>
      <c r="C2101" s="53" t="s">
        <v>462</v>
      </c>
      <c r="D2101" s="502"/>
      <c r="E2101" s="502"/>
      <c r="F2101" s="505"/>
      <c r="G2101" s="505"/>
      <c r="H2101" s="505"/>
      <c r="I2101" s="502"/>
      <c r="J2101" s="502"/>
      <c r="K2101" s="502"/>
      <c r="L2101" s="123"/>
    </row>
    <row r="2102" spans="2:12">
      <c r="B2102" s="101" t="s">
        <v>336</v>
      </c>
      <c r="C2102" s="53" t="s">
        <v>349</v>
      </c>
      <c r="D2102" s="502"/>
      <c r="E2102" s="502"/>
      <c r="F2102" s="505"/>
      <c r="G2102" s="505"/>
      <c r="H2102" s="505"/>
      <c r="I2102" s="502"/>
      <c r="J2102" s="502"/>
      <c r="K2102" s="502"/>
      <c r="L2102" s="123"/>
    </row>
    <row r="2103" spans="2:12" ht="25.5">
      <c r="B2103" s="101" t="s">
        <v>359</v>
      </c>
      <c r="C2103" s="53" t="s">
        <v>452</v>
      </c>
      <c r="D2103" s="502"/>
      <c r="E2103" s="502"/>
      <c r="F2103" s="505"/>
      <c r="G2103" s="505"/>
      <c r="H2103" s="505"/>
      <c r="I2103" s="502"/>
      <c r="J2103" s="502"/>
      <c r="K2103" s="502"/>
      <c r="L2103" s="123"/>
    </row>
    <row r="2104" spans="2:12">
      <c r="B2104" s="499" t="s">
        <v>340</v>
      </c>
      <c r="C2104" s="507"/>
      <c r="D2104" s="503"/>
      <c r="E2104" s="503"/>
      <c r="F2104" s="506"/>
      <c r="G2104" s="506"/>
      <c r="H2104" s="506"/>
      <c r="I2104" s="503"/>
      <c r="J2104" s="503"/>
      <c r="K2104" s="503"/>
      <c r="L2104" s="221"/>
    </row>
    <row r="2105" spans="2:12">
      <c r="B2105" s="578" t="s">
        <v>820</v>
      </c>
      <c r="C2105" s="579"/>
      <c r="D2105" s="113">
        <v>524</v>
      </c>
      <c r="E2105" s="113">
        <v>700</v>
      </c>
      <c r="F2105" s="113">
        <v>80</v>
      </c>
      <c r="G2105" s="113">
        <v>400</v>
      </c>
      <c r="H2105" s="114">
        <v>600</v>
      </c>
      <c r="I2105" s="81">
        <v>656</v>
      </c>
      <c r="J2105" s="114">
        <v>700</v>
      </c>
      <c r="K2105" s="114">
        <v>700</v>
      </c>
      <c r="L2105" s="114"/>
    </row>
    <row r="2106" spans="2:12">
      <c r="B2106" s="578" t="s">
        <v>770</v>
      </c>
      <c r="C2106" s="579" t="s">
        <v>770</v>
      </c>
      <c r="D2106" s="113">
        <v>481</v>
      </c>
      <c r="E2106" s="113">
        <v>644</v>
      </c>
      <c r="F2106" s="113">
        <v>74</v>
      </c>
      <c r="G2106" s="113">
        <v>368</v>
      </c>
      <c r="H2106" s="114">
        <v>552</v>
      </c>
      <c r="I2106" s="81">
        <v>603</v>
      </c>
      <c r="J2106" s="114">
        <v>644</v>
      </c>
      <c r="K2106" s="114">
        <v>644</v>
      </c>
      <c r="L2106" s="114"/>
    </row>
    <row r="2107" spans="2:12">
      <c r="B2107" s="578" t="s">
        <v>771</v>
      </c>
      <c r="C2107" s="579" t="s">
        <v>771</v>
      </c>
      <c r="D2107" s="113">
        <v>43</v>
      </c>
      <c r="E2107" s="113">
        <v>56</v>
      </c>
      <c r="F2107" s="113">
        <v>6</v>
      </c>
      <c r="G2107" s="113">
        <v>32</v>
      </c>
      <c r="H2107" s="114">
        <v>48</v>
      </c>
      <c r="I2107" s="81">
        <v>53</v>
      </c>
      <c r="J2107" s="114">
        <v>56</v>
      </c>
      <c r="K2107" s="114">
        <v>56</v>
      </c>
      <c r="L2107" s="114"/>
    </row>
    <row r="2108" spans="2:12">
      <c r="B2108" s="578" t="s">
        <v>816</v>
      </c>
      <c r="C2108" s="579" t="s">
        <v>816</v>
      </c>
      <c r="D2108" s="113">
        <v>24</v>
      </c>
      <c r="E2108" s="113">
        <v>70</v>
      </c>
      <c r="F2108" s="113">
        <v>12</v>
      </c>
      <c r="G2108" s="113">
        <v>40</v>
      </c>
      <c r="H2108" s="114">
        <v>60</v>
      </c>
      <c r="I2108" s="81">
        <v>66</v>
      </c>
      <c r="J2108" s="114">
        <v>70</v>
      </c>
      <c r="K2108" s="114">
        <v>70</v>
      </c>
      <c r="L2108" s="114"/>
    </row>
    <row r="2109" spans="2:12" ht="13.15" customHeight="1">
      <c r="B2109" s="583" t="s">
        <v>946</v>
      </c>
      <c r="C2109" s="584" t="s">
        <v>946</v>
      </c>
      <c r="D2109" s="125">
        <v>80</v>
      </c>
      <c r="E2109" s="125">
        <v>80</v>
      </c>
      <c r="F2109" s="125">
        <v>80</v>
      </c>
      <c r="G2109" s="125">
        <v>80</v>
      </c>
      <c r="H2109" s="81">
        <v>80</v>
      </c>
      <c r="I2109" s="81">
        <v>80</v>
      </c>
      <c r="J2109" s="81">
        <v>80</v>
      </c>
      <c r="K2109" s="81">
        <v>80</v>
      </c>
      <c r="L2109" s="114"/>
    </row>
    <row r="2110" spans="2:12">
      <c r="B2110" s="578" t="s">
        <v>821</v>
      </c>
      <c r="C2110" s="579" t="s">
        <v>821</v>
      </c>
      <c r="D2110" s="113" t="s">
        <v>839</v>
      </c>
      <c r="E2110" s="113" t="s">
        <v>840</v>
      </c>
      <c r="F2110" s="113" t="s">
        <v>840</v>
      </c>
      <c r="G2110" s="113" t="s">
        <v>840</v>
      </c>
      <c r="H2110" s="114" t="s">
        <v>840</v>
      </c>
      <c r="I2110" s="81" t="s">
        <v>840</v>
      </c>
      <c r="J2110" s="114" t="s">
        <v>840</v>
      </c>
      <c r="K2110" s="114" t="s">
        <v>840</v>
      </c>
      <c r="L2110" s="114"/>
    </row>
    <row r="2111" spans="2:12">
      <c r="B2111" s="522" t="s">
        <v>342</v>
      </c>
      <c r="C2111" s="523"/>
      <c r="D2111" s="4">
        <f>'Հավելված 3 մաս 2'!D319</f>
        <v>44285.120000000003</v>
      </c>
      <c r="E2111" s="4">
        <f>'Հավելված 3 մաս 2'!E319</f>
        <v>71400</v>
      </c>
      <c r="F2111" s="4">
        <f>'Հավելված 3 մաս 2'!F319</f>
        <v>5500</v>
      </c>
      <c r="G2111" s="4">
        <f>'Հավելված 3 մաս 2'!G319</f>
        <v>40800</v>
      </c>
      <c r="H2111" s="4">
        <f>'Հավելված 3 մաս 2'!H319</f>
        <v>61200</v>
      </c>
      <c r="I2111" s="465">
        <f>'Հավելված 3 մաս 2'!I319</f>
        <v>66897.5</v>
      </c>
      <c r="J2111" s="4">
        <f>'Հավելված 3 մաս 2'!J319</f>
        <v>71400</v>
      </c>
      <c r="K2111" s="4">
        <f>'Հավելված 3 մաս 2'!K319</f>
        <v>71400</v>
      </c>
      <c r="L2111" s="114"/>
    </row>
    <row r="2112" spans="2:12">
      <c r="B2112" s="590" t="s">
        <v>44</v>
      </c>
      <c r="C2112" s="590"/>
      <c r="D2112" s="113" t="s">
        <v>44</v>
      </c>
      <c r="E2112" s="113" t="s">
        <v>44</v>
      </c>
      <c r="F2112" s="113" t="s">
        <v>44</v>
      </c>
      <c r="G2112" s="113" t="s">
        <v>44</v>
      </c>
      <c r="H2112" s="114"/>
      <c r="I2112" s="81"/>
      <c r="J2112" s="114"/>
      <c r="K2112" s="114"/>
      <c r="L2112" s="114"/>
    </row>
    <row r="2113" spans="1:12">
      <c r="B2113" s="101" t="s">
        <v>327</v>
      </c>
      <c r="C2113" s="53" t="s">
        <v>361</v>
      </c>
      <c r="D2113" s="106"/>
      <c r="E2113" s="106"/>
      <c r="F2113" s="106"/>
      <c r="G2113" s="106"/>
    </row>
    <row r="2114" spans="1:12" ht="25.5">
      <c r="B2114" s="101" t="s">
        <v>328</v>
      </c>
      <c r="C2114" s="45">
        <v>104016</v>
      </c>
      <c r="D2114" s="106"/>
      <c r="E2114" s="106"/>
      <c r="F2114" s="106"/>
      <c r="G2114" s="106"/>
    </row>
    <row r="2115" spans="1:12">
      <c r="B2115" s="101" t="s">
        <v>329</v>
      </c>
      <c r="C2115" s="212" t="e">
        <f>C2097</f>
        <v>#REF!</v>
      </c>
      <c r="D2115" s="106"/>
      <c r="E2115" s="106"/>
      <c r="F2115" s="106"/>
      <c r="G2115" s="106"/>
    </row>
    <row r="2116" spans="1:12">
      <c r="B2116" s="101" t="s">
        <v>330</v>
      </c>
      <c r="C2116" s="53">
        <v>1088</v>
      </c>
      <c r="D2116" s="499" t="s">
        <v>343</v>
      </c>
      <c r="E2116" s="500"/>
      <c r="F2116" s="500"/>
      <c r="G2116" s="500"/>
      <c r="H2116" s="500"/>
      <c r="I2116" s="500"/>
      <c r="J2116" s="500"/>
      <c r="K2116" s="500"/>
      <c r="L2116" s="507"/>
    </row>
    <row r="2117" spans="1:12" ht="13.15" customHeight="1">
      <c r="B2117" s="101" t="s">
        <v>331</v>
      </c>
      <c r="C2117" s="31">
        <v>12009</v>
      </c>
      <c r="D2117" s="529" t="s">
        <v>987</v>
      </c>
      <c r="E2117" s="529" t="s">
        <v>988</v>
      </c>
      <c r="F2117" s="530" t="s">
        <v>989</v>
      </c>
      <c r="G2117" s="530" t="s">
        <v>990</v>
      </c>
      <c r="H2117" s="530" t="s">
        <v>991</v>
      </c>
      <c r="I2117" s="529" t="s">
        <v>992</v>
      </c>
      <c r="J2117" s="529" t="s">
        <v>727</v>
      </c>
      <c r="K2117" s="529" t="s">
        <v>993</v>
      </c>
      <c r="L2117" s="220"/>
    </row>
    <row r="2118" spans="1:12" ht="63.75">
      <c r="B2118" s="101" t="s">
        <v>332</v>
      </c>
      <c r="C2118" s="53" t="s">
        <v>463</v>
      </c>
      <c r="D2118" s="502"/>
      <c r="E2118" s="502"/>
      <c r="F2118" s="505"/>
      <c r="G2118" s="505"/>
      <c r="H2118" s="505"/>
      <c r="I2118" s="502"/>
      <c r="J2118" s="502"/>
      <c r="K2118" s="502"/>
      <c r="L2118" s="123"/>
    </row>
    <row r="2119" spans="1:12" ht="89.25">
      <c r="B2119" s="101" t="s">
        <v>334</v>
      </c>
      <c r="C2119" s="53" t="s">
        <v>706</v>
      </c>
      <c r="D2119" s="502"/>
      <c r="E2119" s="502"/>
      <c r="F2119" s="505"/>
      <c r="G2119" s="505"/>
      <c r="H2119" s="505"/>
      <c r="I2119" s="502"/>
      <c r="J2119" s="502"/>
      <c r="K2119" s="502"/>
      <c r="L2119" s="123"/>
    </row>
    <row r="2120" spans="1:12">
      <c r="B2120" s="101" t="s">
        <v>336</v>
      </c>
      <c r="C2120" s="53" t="s">
        <v>349</v>
      </c>
      <c r="D2120" s="502"/>
      <c r="E2120" s="502"/>
      <c r="F2120" s="505"/>
      <c r="G2120" s="505"/>
      <c r="H2120" s="505"/>
      <c r="I2120" s="502"/>
      <c r="J2120" s="502"/>
      <c r="K2120" s="502"/>
      <c r="L2120" s="123"/>
    </row>
    <row r="2121" spans="1:12" ht="63.75">
      <c r="B2121" s="101" t="s">
        <v>359</v>
      </c>
      <c r="C2121" s="53" t="s">
        <v>464</v>
      </c>
      <c r="D2121" s="502"/>
      <c r="E2121" s="502"/>
      <c r="F2121" s="505"/>
      <c r="G2121" s="505"/>
      <c r="H2121" s="505"/>
      <c r="I2121" s="502"/>
      <c r="J2121" s="502"/>
      <c r="K2121" s="502"/>
      <c r="L2121" s="123"/>
    </row>
    <row r="2122" spans="1:12">
      <c r="B2122" s="499" t="s">
        <v>340</v>
      </c>
      <c r="C2122" s="507"/>
      <c r="D2122" s="503"/>
      <c r="E2122" s="503"/>
      <c r="F2122" s="506"/>
      <c r="G2122" s="506"/>
      <c r="H2122" s="506"/>
      <c r="I2122" s="503"/>
      <c r="J2122" s="503"/>
      <c r="K2122" s="503"/>
      <c r="L2122" s="221"/>
    </row>
    <row r="2123" spans="1:12">
      <c r="B2123" s="554" t="s">
        <v>465</v>
      </c>
      <c r="C2123" s="555"/>
      <c r="D2123" s="113">
        <v>616</v>
      </c>
      <c r="E2123" s="113">
        <v>600</v>
      </c>
      <c r="F2123" s="113">
        <v>120</v>
      </c>
      <c r="G2123" s="113">
        <v>420</v>
      </c>
      <c r="H2123" s="114">
        <v>530</v>
      </c>
      <c r="I2123" s="81">
        <v>563</v>
      </c>
      <c r="J2123" s="81">
        <v>600</v>
      </c>
      <c r="K2123" s="81">
        <v>600</v>
      </c>
      <c r="L2123" s="114"/>
    </row>
    <row r="2124" spans="1:12">
      <c r="B2124" s="554" t="s">
        <v>748</v>
      </c>
      <c r="C2124" s="555"/>
      <c r="D2124" s="10">
        <v>616</v>
      </c>
      <c r="E2124" s="10">
        <v>596</v>
      </c>
      <c r="F2124" s="10">
        <v>119</v>
      </c>
      <c r="G2124" s="10">
        <v>418</v>
      </c>
      <c r="H2124" s="10">
        <v>527</v>
      </c>
      <c r="I2124" s="10">
        <v>560</v>
      </c>
      <c r="J2124" s="10">
        <v>596</v>
      </c>
      <c r="K2124" s="10">
        <v>596</v>
      </c>
      <c r="L2124" s="114"/>
    </row>
    <row r="2125" spans="1:12">
      <c r="B2125" s="554" t="s">
        <v>749</v>
      </c>
      <c r="C2125" s="555"/>
      <c r="D2125" s="10">
        <v>0</v>
      </c>
      <c r="E2125" s="10">
        <v>4</v>
      </c>
      <c r="F2125" s="10">
        <v>1</v>
      </c>
      <c r="G2125" s="10">
        <v>2</v>
      </c>
      <c r="H2125" s="10">
        <v>3</v>
      </c>
      <c r="I2125" s="10">
        <v>3</v>
      </c>
      <c r="J2125" s="10">
        <v>4</v>
      </c>
      <c r="K2125" s="10">
        <v>4</v>
      </c>
      <c r="L2125" s="114"/>
    </row>
    <row r="2126" spans="1:12">
      <c r="B2126" s="554" t="s">
        <v>466</v>
      </c>
      <c r="C2126" s="555"/>
      <c r="D2126" s="113">
        <v>2</v>
      </c>
      <c r="E2126" s="113">
        <v>2</v>
      </c>
      <c r="F2126" s="113">
        <v>2</v>
      </c>
      <c r="G2126" s="113">
        <v>2</v>
      </c>
      <c r="H2126" s="114">
        <v>2</v>
      </c>
      <c r="I2126" s="81">
        <v>2</v>
      </c>
      <c r="J2126" s="114">
        <v>2</v>
      </c>
      <c r="K2126" s="114">
        <v>2</v>
      </c>
      <c r="L2126" s="114"/>
    </row>
    <row r="2127" spans="1:12">
      <c r="B2127" s="522" t="s">
        <v>342</v>
      </c>
      <c r="C2127" s="523"/>
      <c r="D2127" s="2">
        <f>'Հավելված 3 մաս 2'!D325</f>
        <v>393328.04</v>
      </c>
      <c r="E2127" s="2">
        <f>'Հավելված 3 մաս 2'!E325</f>
        <v>448800</v>
      </c>
      <c r="F2127" s="2">
        <f>'Հավելված 3 մաս 2'!F325</f>
        <v>85000</v>
      </c>
      <c r="G2127" s="2">
        <f>'Հավելված 3 մաս 2'!G325</f>
        <v>330000</v>
      </c>
      <c r="H2127" s="2">
        <f>'Հավելված 3 մաս 2'!H325</f>
        <v>396440</v>
      </c>
      <c r="I2127" s="464">
        <f>'Հավելված 3 մաս 2'!I325</f>
        <v>420498.6</v>
      </c>
      <c r="J2127" s="2">
        <f>'Հավելված 3 մաս 2'!J325</f>
        <v>448800</v>
      </c>
      <c r="K2127" s="2">
        <f>'Հավելված 3 մաս 2'!K325</f>
        <v>448800</v>
      </c>
      <c r="L2127" s="114"/>
    </row>
    <row r="2128" spans="1:12" s="120" customFormat="1" ht="14.25">
      <c r="A2128" s="119"/>
    </row>
    <row r="2129" spans="1:12">
      <c r="B2129" s="101" t="s">
        <v>327</v>
      </c>
      <c r="C2129" s="53" t="s">
        <v>361</v>
      </c>
      <c r="D2129" s="106"/>
      <c r="E2129" s="106"/>
      <c r="F2129" s="106"/>
      <c r="G2129" s="106"/>
    </row>
    <row r="2130" spans="1:12" ht="25.5">
      <c r="B2130" s="101" t="s">
        <v>328</v>
      </c>
      <c r="C2130" s="45">
        <v>104016</v>
      </c>
      <c r="D2130" s="106"/>
      <c r="E2130" s="106"/>
      <c r="F2130" s="106"/>
      <c r="G2130" s="106"/>
    </row>
    <row r="2131" spans="1:12">
      <c r="B2131" s="101" t="s">
        <v>329</v>
      </c>
      <c r="C2131" s="212" t="e">
        <f>C2115</f>
        <v>#REF!</v>
      </c>
      <c r="D2131" s="106"/>
      <c r="E2131" s="106"/>
      <c r="F2131" s="106"/>
      <c r="G2131" s="106"/>
    </row>
    <row r="2132" spans="1:12">
      <c r="B2132" s="101" t="s">
        <v>330</v>
      </c>
      <c r="C2132" s="53">
        <v>1088</v>
      </c>
      <c r="D2132" s="499" t="s">
        <v>343</v>
      </c>
      <c r="E2132" s="500"/>
      <c r="F2132" s="500"/>
      <c r="G2132" s="500"/>
      <c r="H2132" s="500"/>
      <c r="I2132" s="500"/>
      <c r="J2132" s="500"/>
      <c r="K2132" s="500"/>
      <c r="L2132" s="507"/>
    </row>
    <row r="2133" spans="1:12" ht="13.15" customHeight="1">
      <c r="B2133" s="101" t="s">
        <v>331</v>
      </c>
      <c r="C2133" s="353">
        <v>12010</v>
      </c>
      <c r="D2133" s="529" t="s">
        <v>987</v>
      </c>
      <c r="E2133" s="529" t="s">
        <v>988</v>
      </c>
      <c r="F2133" s="530" t="s">
        <v>989</v>
      </c>
      <c r="G2133" s="530" t="s">
        <v>990</v>
      </c>
      <c r="H2133" s="530" t="s">
        <v>991</v>
      </c>
      <c r="I2133" s="529" t="s">
        <v>992</v>
      </c>
      <c r="J2133" s="529" t="s">
        <v>727</v>
      </c>
      <c r="K2133" s="529" t="s">
        <v>993</v>
      </c>
      <c r="L2133" s="220"/>
    </row>
    <row r="2134" spans="1:12" ht="38.25">
      <c r="B2134" s="101" t="s">
        <v>332</v>
      </c>
      <c r="C2134" s="53" t="s">
        <v>467</v>
      </c>
      <c r="D2134" s="502"/>
      <c r="E2134" s="502"/>
      <c r="F2134" s="505"/>
      <c r="G2134" s="505"/>
      <c r="H2134" s="505"/>
      <c r="I2134" s="502"/>
      <c r="J2134" s="502"/>
      <c r="K2134" s="502"/>
      <c r="L2134" s="123"/>
    </row>
    <row r="2135" spans="1:12" ht="76.5">
      <c r="B2135" s="101" t="s">
        <v>334</v>
      </c>
      <c r="C2135" s="53" t="s">
        <v>707</v>
      </c>
      <c r="D2135" s="502"/>
      <c r="E2135" s="502"/>
      <c r="F2135" s="505"/>
      <c r="G2135" s="505"/>
      <c r="H2135" s="505"/>
      <c r="I2135" s="502"/>
      <c r="J2135" s="502"/>
      <c r="K2135" s="502"/>
      <c r="L2135" s="123"/>
    </row>
    <row r="2136" spans="1:12">
      <c r="B2136" s="101" t="s">
        <v>336</v>
      </c>
      <c r="C2136" s="53" t="s">
        <v>349</v>
      </c>
      <c r="D2136" s="502"/>
      <c r="E2136" s="502"/>
      <c r="F2136" s="505"/>
      <c r="G2136" s="505"/>
      <c r="H2136" s="505"/>
      <c r="I2136" s="502"/>
      <c r="J2136" s="502"/>
      <c r="K2136" s="502"/>
      <c r="L2136" s="123"/>
    </row>
    <row r="2137" spans="1:12" ht="51">
      <c r="B2137" s="101" t="s">
        <v>359</v>
      </c>
      <c r="C2137" s="53" t="s">
        <v>750</v>
      </c>
      <c r="D2137" s="502"/>
      <c r="E2137" s="502"/>
      <c r="F2137" s="505"/>
      <c r="G2137" s="505"/>
      <c r="H2137" s="505"/>
      <c r="I2137" s="502"/>
      <c r="J2137" s="502"/>
      <c r="K2137" s="502"/>
      <c r="L2137" s="123"/>
    </row>
    <row r="2138" spans="1:12">
      <c r="B2138" s="499" t="s">
        <v>340</v>
      </c>
      <c r="C2138" s="507"/>
      <c r="D2138" s="503"/>
      <c r="E2138" s="503"/>
      <c r="F2138" s="506"/>
      <c r="G2138" s="506"/>
      <c r="H2138" s="506"/>
      <c r="I2138" s="503"/>
      <c r="J2138" s="503"/>
      <c r="K2138" s="503"/>
      <c r="L2138" s="221"/>
    </row>
    <row r="2139" spans="1:12">
      <c r="B2139" s="554" t="s">
        <v>465</v>
      </c>
      <c r="C2139" s="555"/>
      <c r="D2139" s="113">
        <v>202</v>
      </c>
      <c r="E2139" s="113">
        <v>173</v>
      </c>
      <c r="F2139" s="113"/>
      <c r="G2139" s="113"/>
      <c r="H2139" s="114"/>
      <c r="I2139" s="81">
        <v>162</v>
      </c>
      <c r="J2139" s="81"/>
      <c r="K2139" s="81"/>
      <c r="L2139" s="114"/>
    </row>
    <row r="2140" spans="1:12" ht="32.25" customHeight="1">
      <c r="B2140" s="554" t="s">
        <v>1022</v>
      </c>
      <c r="C2140" s="555"/>
      <c r="D2140" s="113">
        <v>50</v>
      </c>
      <c r="E2140" s="113">
        <v>50</v>
      </c>
      <c r="F2140" s="113"/>
      <c r="G2140" s="113"/>
      <c r="H2140" s="114"/>
      <c r="I2140" s="81">
        <v>50</v>
      </c>
      <c r="J2140" s="81"/>
      <c r="K2140" s="81"/>
      <c r="L2140" s="114"/>
    </row>
    <row r="2141" spans="1:12">
      <c r="B2141" s="554" t="s">
        <v>460</v>
      </c>
      <c r="C2141" s="555"/>
      <c r="D2141" s="113">
        <v>6</v>
      </c>
      <c r="E2141" s="113">
        <v>6</v>
      </c>
      <c r="F2141" s="113"/>
      <c r="G2141" s="113"/>
      <c r="H2141" s="114"/>
      <c r="I2141" s="81">
        <v>6</v>
      </c>
      <c r="J2141" s="114"/>
      <c r="K2141" s="114"/>
      <c r="L2141" s="114"/>
    </row>
    <row r="2142" spans="1:12">
      <c r="B2142" s="522" t="s">
        <v>342</v>
      </c>
      <c r="C2142" s="523"/>
      <c r="D2142" s="2">
        <f>'Հավելված 3 մաս 2'!D331</f>
        <v>75224.5</v>
      </c>
      <c r="E2142" s="2">
        <f>'Հավելված 3 մաս 2'!E331</f>
        <v>113454</v>
      </c>
      <c r="F2142" s="2">
        <f>'Հավելված 3 մաս 2'!F331</f>
        <v>0</v>
      </c>
      <c r="G2142" s="2">
        <f>'Հավելված 3 մաս 2'!G331</f>
        <v>0</v>
      </c>
      <c r="H2142" s="2">
        <f>'Հավելված 3 մաս 2'!H331</f>
        <v>0</v>
      </c>
      <c r="I2142" s="464">
        <f>'Հավելված 3 մաս 2'!I331</f>
        <v>106299.6</v>
      </c>
      <c r="J2142" s="2">
        <f>'Հավելված 3 մաս 2'!J331</f>
        <v>0</v>
      </c>
      <c r="K2142" s="2">
        <f>'Հավելված 3 մաս 2'!K331</f>
        <v>0</v>
      </c>
      <c r="L2142" s="114"/>
    </row>
    <row r="2143" spans="1:12" s="120" customFormat="1" ht="14.25">
      <c r="A2143" s="119"/>
    </row>
    <row r="2144" spans="1:12">
      <c r="B2144" s="101" t="s">
        <v>327</v>
      </c>
      <c r="C2144" s="53" t="s">
        <v>361</v>
      </c>
      <c r="D2144" s="106"/>
      <c r="E2144" s="106"/>
      <c r="F2144" s="106"/>
      <c r="G2144" s="106"/>
    </row>
    <row r="2145" spans="2:12" ht="25.5">
      <c r="B2145" s="101" t="s">
        <v>328</v>
      </c>
      <c r="C2145" s="45">
        <v>104016</v>
      </c>
      <c r="D2145" s="106"/>
      <c r="E2145" s="106"/>
      <c r="F2145" s="106"/>
      <c r="G2145" s="106"/>
    </row>
    <row r="2146" spans="2:12">
      <c r="B2146" s="101" t="s">
        <v>329</v>
      </c>
      <c r="C2146" s="212" t="e">
        <f>C2131</f>
        <v>#REF!</v>
      </c>
      <c r="D2146" s="106"/>
      <c r="E2146" s="106"/>
      <c r="F2146" s="106"/>
      <c r="G2146" s="106"/>
    </row>
    <row r="2147" spans="2:12">
      <c r="B2147" s="101" t="s">
        <v>330</v>
      </c>
      <c r="C2147" s="53">
        <v>1088</v>
      </c>
      <c r="D2147" s="499" t="s">
        <v>343</v>
      </c>
      <c r="E2147" s="500"/>
      <c r="F2147" s="500"/>
      <c r="G2147" s="500"/>
      <c r="H2147" s="500"/>
      <c r="I2147" s="500"/>
      <c r="J2147" s="500"/>
      <c r="K2147" s="500"/>
      <c r="L2147" s="507"/>
    </row>
    <row r="2148" spans="2:12" ht="13.15" customHeight="1">
      <c r="B2148" s="101" t="s">
        <v>331</v>
      </c>
      <c r="C2148" s="353">
        <v>12011</v>
      </c>
      <c r="D2148" s="529" t="s">
        <v>987</v>
      </c>
      <c r="E2148" s="529" t="s">
        <v>988</v>
      </c>
      <c r="F2148" s="530" t="s">
        <v>989</v>
      </c>
      <c r="G2148" s="530" t="s">
        <v>990</v>
      </c>
      <c r="H2148" s="530" t="s">
        <v>991</v>
      </c>
      <c r="I2148" s="529" t="s">
        <v>992</v>
      </c>
      <c r="J2148" s="529" t="s">
        <v>727</v>
      </c>
      <c r="K2148" s="529" t="s">
        <v>993</v>
      </c>
      <c r="L2148" s="220"/>
    </row>
    <row r="2149" spans="2:12" ht="38.25">
      <c r="B2149" s="101" t="s">
        <v>332</v>
      </c>
      <c r="C2149" s="53" t="s">
        <v>468</v>
      </c>
      <c r="D2149" s="502"/>
      <c r="E2149" s="502"/>
      <c r="F2149" s="505"/>
      <c r="G2149" s="505"/>
      <c r="H2149" s="505"/>
      <c r="I2149" s="502"/>
      <c r="J2149" s="502"/>
      <c r="K2149" s="502"/>
      <c r="L2149" s="123"/>
    </row>
    <row r="2150" spans="2:12" ht="63.75">
      <c r="B2150" s="101" t="s">
        <v>334</v>
      </c>
      <c r="C2150" s="53" t="s">
        <v>751</v>
      </c>
      <c r="D2150" s="502"/>
      <c r="E2150" s="502"/>
      <c r="F2150" s="505"/>
      <c r="G2150" s="505"/>
      <c r="H2150" s="505"/>
      <c r="I2150" s="502"/>
      <c r="J2150" s="502"/>
      <c r="K2150" s="502"/>
      <c r="L2150" s="123"/>
    </row>
    <row r="2151" spans="2:12">
      <c r="B2151" s="101" t="s">
        <v>336</v>
      </c>
      <c r="C2151" s="53" t="s">
        <v>337</v>
      </c>
      <c r="D2151" s="502"/>
      <c r="E2151" s="502"/>
      <c r="F2151" s="505"/>
      <c r="G2151" s="505"/>
      <c r="H2151" s="505"/>
      <c r="I2151" s="502"/>
      <c r="J2151" s="502"/>
      <c r="K2151" s="502"/>
      <c r="L2151" s="123"/>
    </row>
    <row r="2152" spans="2:12" ht="25.5">
      <c r="B2152" s="101" t="s">
        <v>359</v>
      </c>
      <c r="C2152" s="53" t="s">
        <v>469</v>
      </c>
      <c r="D2152" s="502"/>
      <c r="E2152" s="502"/>
      <c r="F2152" s="505"/>
      <c r="G2152" s="505"/>
      <c r="H2152" s="505"/>
      <c r="I2152" s="502"/>
      <c r="J2152" s="502"/>
      <c r="K2152" s="502"/>
      <c r="L2152" s="123"/>
    </row>
    <row r="2153" spans="2:12">
      <c r="B2153" s="499" t="s">
        <v>340</v>
      </c>
      <c r="C2153" s="507"/>
      <c r="D2153" s="503"/>
      <c r="E2153" s="503"/>
      <c r="F2153" s="506"/>
      <c r="G2153" s="506"/>
      <c r="H2153" s="506"/>
      <c r="I2153" s="503"/>
      <c r="J2153" s="503"/>
      <c r="K2153" s="503"/>
      <c r="L2153" s="221"/>
    </row>
    <row r="2154" spans="2:12">
      <c r="B2154" s="578" t="s">
        <v>817</v>
      </c>
      <c r="C2154" s="579"/>
      <c r="D2154" s="84">
        <v>60</v>
      </c>
      <c r="E2154" s="84">
        <v>84</v>
      </c>
      <c r="F2154" s="84"/>
      <c r="G2154" s="84" t="s">
        <v>1106</v>
      </c>
      <c r="H2154" s="84" t="s">
        <v>1111</v>
      </c>
      <c r="I2154" s="84">
        <v>79</v>
      </c>
      <c r="J2154" s="84" t="s">
        <v>1112</v>
      </c>
      <c r="K2154" s="84" t="s">
        <v>1112</v>
      </c>
      <c r="L2154" s="84"/>
    </row>
    <row r="2155" spans="2:12">
      <c r="B2155" s="578" t="s">
        <v>822</v>
      </c>
      <c r="C2155" s="579" t="s">
        <v>822</v>
      </c>
      <c r="D2155" s="84">
        <v>568</v>
      </c>
      <c r="E2155" s="84">
        <v>840</v>
      </c>
      <c r="F2155" s="84"/>
      <c r="G2155" s="84" t="s">
        <v>1113</v>
      </c>
      <c r="H2155" s="84" t="s">
        <v>1114</v>
      </c>
      <c r="I2155" s="84">
        <v>632</v>
      </c>
      <c r="J2155" s="84" t="s">
        <v>1115</v>
      </c>
      <c r="K2155" s="84" t="s">
        <v>1115</v>
      </c>
      <c r="L2155" s="84"/>
    </row>
    <row r="2156" spans="2:12">
      <c r="B2156" s="578" t="s">
        <v>823</v>
      </c>
      <c r="C2156" s="579" t="s">
        <v>823</v>
      </c>
      <c r="D2156" s="84">
        <v>66</v>
      </c>
      <c r="E2156" s="84">
        <v>84</v>
      </c>
      <c r="F2156" s="84"/>
      <c r="G2156" s="84" t="s">
        <v>1106</v>
      </c>
      <c r="H2156" s="84" t="s">
        <v>1111</v>
      </c>
      <c r="I2156" s="84">
        <v>63</v>
      </c>
      <c r="J2156" s="84" t="s">
        <v>1112</v>
      </c>
      <c r="K2156" s="84" t="s">
        <v>1112</v>
      </c>
      <c r="L2156" s="84"/>
    </row>
    <row r="2157" spans="2:12">
      <c r="B2157" s="578" t="s">
        <v>824</v>
      </c>
      <c r="C2157" s="579" t="s">
        <v>824</v>
      </c>
      <c r="D2157" s="84">
        <v>502</v>
      </c>
      <c r="E2157" s="84">
        <v>756</v>
      </c>
      <c r="F2157" s="84"/>
      <c r="G2157" s="84" t="s">
        <v>1116</v>
      </c>
      <c r="H2157" s="84" t="s">
        <v>1117</v>
      </c>
      <c r="I2157" s="84">
        <v>569</v>
      </c>
      <c r="J2157" s="84" t="s">
        <v>1118</v>
      </c>
      <c r="K2157" s="84" t="s">
        <v>1118</v>
      </c>
      <c r="L2157" s="84"/>
    </row>
    <row r="2158" spans="2:12" ht="13.15" customHeight="1">
      <c r="B2158" s="583" t="s">
        <v>946</v>
      </c>
      <c r="C2158" s="584" t="s">
        <v>946</v>
      </c>
      <c r="D2158" s="79">
        <v>60</v>
      </c>
      <c r="E2158" s="79">
        <v>60</v>
      </c>
      <c r="F2158" s="79"/>
      <c r="G2158" s="79" t="s">
        <v>835</v>
      </c>
      <c r="H2158" s="216" t="s">
        <v>835</v>
      </c>
      <c r="I2158" s="216">
        <v>60</v>
      </c>
      <c r="J2158" s="216" t="s">
        <v>835</v>
      </c>
      <c r="K2158" s="216" t="s">
        <v>835</v>
      </c>
      <c r="L2158" s="114"/>
    </row>
    <row r="2159" spans="2:12">
      <c r="B2159" s="578" t="s">
        <v>825</v>
      </c>
      <c r="C2159" s="579" t="s">
        <v>825</v>
      </c>
      <c r="D2159" s="214">
        <v>3</v>
      </c>
      <c r="E2159" s="214">
        <v>3</v>
      </c>
      <c r="F2159" s="214"/>
      <c r="G2159" s="214" t="s">
        <v>996</v>
      </c>
      <c r="H2159" s="215" t="s">
        <v>996</v>
      </c>
      <c r="I2159" s="216">
        <v>3</v>
      </c>
      <c r="J2159" s="215" t="s">
        <v>996</v>
      </c>
      <c r="K2159" s="215" t="s">
        <v>996</v>
      </c>
      <c r="L2159" s="114"/>
    </row>
    <row r="2160" spans="2:12">
      <c r="B2160" s="522" t="s">
        <v>342</v>
      </c>
      <c r="C2160" s="523"/>
      <c r="D2160" s="2">
        <f>'Հավելված 3 մաս 2'!D337</f>
        <v>83558.929999999993</v>
      </c>
      <c r="E2160" s="2">
        <f>'Հավելված 3 մաս 2'!E337</f>
        <v>126000</v>
      </c>
      <c r="F2160" s="2">
        <f>'Հավելված 3 մաս 2'!F337</f>
        <v>0</v>
      </c>
      <c r="G2160" s="2" t="str">
        <f>'Հավելված 3 մաս 2'!G337</f>
        <v xml:space="preserve"> 30,000.00 </v>
      </c>
      <c r="H2160" s="2" t="str">
        <f>'Հավելված 3 մաս 2'!H337</f>
        <v xml:space="preserve"> 67,500.00 </v>
      </c>
      <c r="I2160" s="464">
        <f>'Հավելված 3 մաս 2'!I337</f>
        <v>118054.39999999999</v>
      </c>
      <c r="J2160" s="2" t="str">
        <f>'Հավելված 3 մաս 2'!J337</f>
        <v xml:space="preserve"> 126,000.00 </v>
      </c>
      <c r="K2160" s="2" t="str">
        <f>'Հավելված 3 մաս 2'!K337</f>
        <v xml:space="preserve"> 126,000.00 </v>
      </c>
      <c r="L2160" s="2">
        <f>'Հավելված 3 մաս 2'!L330</f>
        <v>0</v>
      </c>
    </row>
    <row r="2161" spans="1:12" s="120" customFormat="1" ht="14.25">
      <c r="A2161" s="119"/>
    </row>
    <row r="2162" spans="1:12">
      <c r="B2162" s="101" t="s">
        <v>327</v>
      </c>
      <c r="C2162" s="53" t="s">
        <v>361</v>
      </c>
      <c r="D2162" s="106"/>
      <c r="E2162" s="106"/>
      <c r="F2162" s="106"/>
      <c r="G2162" s="106"/>
    </row>
    <row r="2163" spans="1:12" ht="25.5">
      <c r="B2163" s="101" t="s">
        <v>328</v>
      </c>
      <c r="C2163" s="45">
        <v>104016</v>
      </c>
      <c r="D2163" s="106"/>
      <c r="E2163" s="106"/>
      <c r="F2163" s="106"/>
      <c r="G2163" s="106"/>
    </row>
    <row r="2164" spans="1:12">
      <c r="B2164" s="101" t="s">
        <v>329</v>
      </c>
      <c r="C2164" s="212" t="e">
        <f>C2146</f>
        <v>#REF!</v>
      </c>
      <c r="D2164" s="106"/>
      <c r="E2164" s="106"/>
      <c r="F2164" s="106"/>
      <c r="G2164" s="106"/>
    </row>
    <row r="2165" spans="1:12">
      <c r="B2165" s="101" t="s">
        <v>330</v>
      </c>
      <c r="C2165" s="53">
        <v>1088</v>
      </c>
      <c r="D2165" s="499" t="s">
        <v>343</v>
      </c>
      <c r="E2165" s="500"/>
      <c r="F2165" s="500"/>
      <c r="G2165" s="500"/>
      <c r="H2165" s="500"/>
      <c r="I2165" s="500"/>
      <c r="J2165" s="500"/>
      <c r="K2165" s="500"/>
      <c r="L2165" s="507"/>
    </row>
    <row r="2166" spans="1:12" ht="13.15" customHeight="1">
      <c r="B2166" s="101" t="s">
        <v>331</v>
      </c>
      <c r="C2166" s="353">
        <v>12013</v>
      </c>
      <c r="D2166" s="529" t="s">
        <v>987</v>
      </c>
      <c r="E2166" s="529" t="s">
        <v>988</v>
      </c>
      <c r="F2166" s="530" t="s">
        <v>989</v>
      </c>
      <c r="G2166" s="530" t="s">
        <v>990</v>
      </c>
      <c r="H2166" s="530" t="s">
        <v>991</v>
      </c>
      <c r="I2166" s="529" t="s">
        <v>992</v>
      </c>
      <c r="J2166" s="529" t="s">
        <v>727</v>
      </c>
      <c r="K2166" s="529" t="s">
        <v>993</v>
      </c>
      <c r="L2166" s="220"/>
    </row>
    <row r="2167" spans="1:12" ht="38.25">
      <c r="B2167" s="101" t="s">
        <v>332</v>
      </c>
      <c r="C2167" s="53" t="s">
        <v>470</v>
      </c>
      <c r="D2167" s="502"/>
      <c r="E2167" s="502"/>
      <c r="F2167" s="505"/>
      <c r="G2167" s="505"/>
      <c r="H2167" s="505"/>
      <c r="I2167" s="502"/>
      <c r="J2167" s="502"/>
      <c r="K2167" s="502"/>
      <c r="L2167" s="123"/>
    </row>
    <row r="2168" spans="1:12" ht="51">
      <c r="B2168" s="101" t="s">
        <v>334</v>
      </c>
      <c r="C2168" s="53" t="s">
        <v>471</v>
      </c>
      <c r="D2168" s="502"/>
      <c r="E2168" s="502"/>
      <c r="F2168" s="505"/>
      <c r="G2168" s="505"/>
      <c r="H2168" s="505"/>
      <c r="I2168" s="502"/>
      <c r="J2168" s="502"/>
      <c r="K2168" s="502"/>
      <c r="L2168" s="123"/>
    </row>
    <row r="2169" spans="1:12">
      <c r="B2169" s="101" t="s">
        <v>336</v>
      </c>
      <c r="C2169" s="53" t="s">
        <v>349</v>
      </c>
      <c r="D2169" s="502"/>
      <c r="E2169" s="502"/>
      <c r="F2169" s="505"/>
      <c r="G2169" s="505"/>
      <c r="H2169" s="505"/>
      <c r="I2169" s="502"/>
      <c r="J2169" s="502"/>
      <c r="K2169" s="502"/>
      <c r="L2169" s="123"/>
    </row>
    <row r="2170" spans="1:12" ht="51">
      <c r="B2170" s="101" t="s">
        <v>359</v>
      </c>
      <c r="C2170" s="53" t="s">
        <v>472</v>
      </c>
      <c r="D2170" s="502"/>
      <c r="E2170" s="502"/>
      <c r="F2170" s="505"/>
      <c r="G2170" s="505"/>
      <c r="H2170" s="505"/>
      <c r="I2170" s="502"/>
      <c r="J2170" s="502"/>
      <c r="K2170" s="502"/>
      <c r="L2170" s="123"/>
    </row>
    <row r="2171" spans="1:12">
      <c r="B2171" s="499" t="s">
        <v>340</v>
      </c>
      <c r="C2171" s="507"/>
      <c r="D2171" s="503"/>
      <c r="E2171" s="503"/>
      <c r="F2171" s="506"/>
      <c r="G2171" s="506"/>
      <c r="H2171" s="506"/>
      <c r="I2171" s="503"/>
      <c r="J2171" s="503"/>
      <c r="K2171" s="503"/>
      <c r="L2171" s="221"/>
    </row>
    <row r="2172" spans="1:12">
      <c r="B2172" s="578" t="s">
        <v>826</v>
      </c>
      <c r="C2172" s="579"/>
      <c r="D2172" s="84">
        <v>70</v>
      </c>
      <c r="E2172" s="84">
        <v>500</v>
      </c>
      <c r="F2172" s="84">
        <v>80</v>
      </c>
      <c r="G2172" s="84">
        <v>300</v>
      </c>
      <c r="H2172" s="84">
        <v>425</v>
      </c>
      <c r="I2172" s="84">
        <v>468</v>
      </c>
      <c r="J2172" s="84">
        <v>500</v>
      </c>
      <c r="K2172" s="84">
        <v>500</v>
      </c>
      <c r="L2172" s="221"/>
    </row>
    <row r="2173" spans="1:12">
      <c r="B2173" s="578" t="s">
        <v>770</v>
      </c>
      <c r="C2173" s="579" t="s">
        <v>770</v>
      </c>
      <c r="D2173" s="84">
        <v>34</v>
      </c>
      <c r="E2173" s="84">
        <v>280</v>
      </c>
      <c r="F2173" s="84">
        <v>45</v>
      </c>
      <c r="G2173" s="84">
        <v>168</v>
      </c>
      <c r="H2173" s="84">
        <v>238</v>
      </c>
      <c r="I2173" s="84">
        <v>262</v>
      </c>
      <c r="J2173" s="84">
        <v>280</v>
      </c>
      <c r="K2173" s="84">
        <v>280</v>
      </c>
      <c r="L2173" s="221"/>
    </row>
    <row r="2174" spans="1:12">
      <c r="B2174" s="578" t="s">
        <v>771</v>
      </c>
      <c r="C2174" s="579" t="s">
        <v>771</v>
      </c>
      <c r="D2174" s="79">
        <v>36</v>
      </c>
      <c r="E2174" s="79">
        <v>220</v>
      </c>
      <c r="F2174" s="79">
        <v>35</v>
      </c>
      <c r="G2174" s="79">
        <v>132</v>
      </c>
      <c r="H2174" s="216">
        <v>187</v>
      </c>
      <c r="I2174" s="216">
        <v>206</v>
      </c>
      <c r="J2174" s="216">
        <v>220</v>
      </c>
      <c r="K2174" s="216">
        <v>220</v>
      </c>
      <c r="L2174" s="114"/>
    </row>
    <row r="2175" spans="1:12" ht="13.15" customHeight="1">
      <c r="B2175" s="583" t="s">
        <v>946</v>
      </c>
      <c r="C2175" s="584" t="s">
        <v>946</v>
      </c>
      <c r="D2175" s="79">
        <v>60</v>
      </c>
      <c r="E2175" s="79">
        <v>60</v>
      </c>
      <c r="F2175" s="79">
        <v>60</v>
      </c>
      <c r="G2175" s="79">
        <v>60</v>
      </c>
      <c r="H2175" s="216">
        <v>60</v>
      </c>
      <c r="I2175" s="216">
        <v>60</v>
      </c>
      <c r="J2175" s="216">
        <v>60</v>
      </c>
      <c r="K2175" s="216">
        <v>60</v>
      </c>
      <c r="L2175" s="114"/>
    </row>
    <row r="2176" spans="1:12">
      <c r="B2176" s="522" t="s">
        <v>342</v>
      </c>
      <c r="C2176" s="523"/>
      <c r="D2176" s="2">
        <f>'Հավելված 3 մաս 2'!D343</f>
        <v>516960.91</v>
      </c>
      <c r="E2176" s="2">
        <f>'Հավելված 3 մաս 2'!E343</f>
        <v>575600</v>
      </c>
      <c r="F2176" s="2">
        <f>'Հավելված 3 մաս 2'!F343</f>
        <v>90000</v>
      </c>
      <c r="G2176" s="2">
        <f>'Հավելված 3 մաս 2'!G343</f>
        <v>345000</v>
      </c>
      <c r="H2176" s="2">
        <f>'Հավելված 3 մաս 2'!H343</f>
        <v>500000</v>
      </c>
      <c r="I2176" s="464">
        <f>'Հավելված 3 մաս 2'!I343</f>
        <v>539302.5</v>
      </c>
      <c r="J2176" s="2">
        <f>'Հավելված 3 մաս 2'!J343</f>
        <v>575600</v>
      </c>
      <c r="K2176" s="2">
        <f>'Հավելված 3 մաս 2'!K343</f>
        <v>575600</v>
      </c>
      <c r="L2176" s="114"/>
    </row>
    <row r="2177" spans="1:12" s="120" customFormat="1" ht="14.25">
      <c r="A2177" s="119"/>
    </row>
    <row r="2178" spans="1:12">
      <c r="B2178" s="132" t="s">
        <v>368</v>
      </c>
      <c r="C2178" s="133" t="s">
        <v>369</v>
      </c>
      <c r="D2178" s="134"/>
      <c r="E2178" s="134"/>
      <c r="F2178" s="134"/>
      <c r="G2178" s="135"/>
      <c r="H2178" s="114"/>
      <c r="I2178" s="81"/>
      <c r="J2178" s="114"/>
      <c r="K2178" s="114"/>
      <c r="L2178" s="114"/>
    </row>
    <row r="2179" spans="1:12" s="16" customFormat="1">
      <c r="B2179" s="136">
        <v>1098</v>
      </c>
      <c r="C2179" s="244" t="s">
        <v>473</v>
      </c>
      <c r="D2179" s="245"/>
      <c r="E2179" s="245"/>
      <c r="F2179" s="245"/>
      <c r="G2179" s="246"/>
      <c r="H2179" s="247"/>
      <c r="I2179" s="247"/>
      <c r="J2179" s="247"/>
      <c r="K2179" s="247"/>
      <c r="L2179" s="81"/>
    </row>
    <row r="2180" spans="1:12" s="120" customFormat="1" ht="14.25">
      <c r="A2180" s="119"/>
      <c r="D2180" s="248"/>
      <c r="E2180" s="248"/>
      <c r="F2180" s="248"/>
      <c r="G2180" s="248"/>
      <c r="H2180" s="248"/>
      <c r="I2180" s="248"/>
      <c r="J2180" s="248"/>
      <c r="K2180" s="248"/>
    </row>
    <row r="2181" spans="1:12">
      <c r="B2181" s="133" t="s">
        <v>371</v>
      </c>
      <c r="C2181" s="134"/>
      <c r="D2181" s="205"/>
      <c r="E2181" s="205"/>
      <c r="F2181" s="205"/>
      <c r="G2181" s="205"/>
      <c r="H2181" s="152"/>
      <c r="I2181" s="18"/>
      <c r="J2181" s="152"/>
      <c r="K2181" s="152"/>
      <c r="L2181" s="249"/>
    </row>
    <row r="2182" spans="1:12" s="16" customFormat="1">
      <c r="B2182" s="31"/>
      <c r="C2182" s="90"/>
      <c r="D2182" s="250"/>
      <c r="E2182" s="250"/>
      <c r="F2182" s="250"/>
      <c r="G2182" s="250"/>
      <c r="H2182" s="250"/>
      <c r="I2182" s="250"/>
      <c r="J2182" s="250"/>
      <c r="K2182" s="250"/>
      <c r="L2182" s="251"/>
    </row>
    <row r="2183" spans="1:12">
      <c r="B2183" s="101" t="s">
        <v>327</v>
      </c>
      <c r="C2183" s="53" t="s">
        <v>361</v>
      </c>
      <c r="D2183" s="106"/>
      <c r="E2183" s="106"/>
      <c r="F2183" s="106"/>
      <c r="G2183" s="106"/>
    </row>
    <row r="2184" spans="1:12" ht="25.5">
      <c r="B2184" s="101" t="s">
        <v>328</v>
      </c>
      <c r="C2184" s="45">
        <v>104016</v>
      </c>
      <c r="D2184" s="223"/>
      <c r="E2184" s="223"/>
      <c r="F2184" s="223"/>
      <c r="G2184" s="223"/>
      <c r="H2184" s="223"/>
      <c r="I2184" s="223"/>
      <c r="J2184" s="223"/>
      <c r="K2184" s="223"/>
    </row>
    <row r="2185" spans="1:12" ht="25.5">
      <c r="B2185" s="101" t="s">
        <v>329</v>
      </c>
      <c r="C2185" s="83" t="s">
        <v>405</v>
      </c>
      <c r="D2185" s="140"/>
      <c r="E2185" s="140"/>
      <c r="F2185" s="140"/>
      <c r="G2185" s="140"/>
      <c r="H2185" s="140"/>
      <c r="I2185" s="141"/>
      <c r="J2185" s="140"/>
      <c r="K2185" s="140"/>
    </row>
    <row r="2186" spans="1:12">
      <c r="B2186" s="101" t="s">
        <v>330</v>
      </c>
      <c r="C2186" s="31">
        <v>1098</v>
      </c>
      <c r="D2186" s="499" t="s">
        <v>343</v>
      </c>
      <c r="E2186" s="500"/>
      <c r="F2186" s="500"/>
      <c r="G2186" s="500"/>
      <c r="H2186" s="500"/>
      <c r="I2186" s="500"/>
      <c r="J2186" s="500"/>
      <c r="K2186" s="500"/>
      <c r="L2186" s="507"/>
    </row>
    <row r="2187" spans="1:12" ht="13.15" customHeight="1">
      <c r="B2187" s="101" t="s">
        <v>331</v>
      </c>
      <c r="C2187" s="31">
        <v>12001</v>
      </c>
      <c r="D2187" s="529" t="s">
        <v>987</v>
      </c>
      <c r="E2187" s="529" t="s">
        <v>988</v>
      </c>
      <c r="F2187" s="530" t="s">
        <v>989</v>
      </c>
      <c r="G2187" s="530" t="s">
        <v>990</v>
      </c>
      <c r="H2187" s="530" t="s">
        <v>991</v>
      </c>
      <c r="I2187" s="529" t="s">
        <v>992</v>
      </c>
      <c r="J2187" s="529" t="s">
        <v>727</v>
      </c>
      <c r="K2187" s="529" t="s">
        <v>993</v>
      </c>
      <c r="L2187" s="220"/>
    </row>
    <row r="2188" spans="1:12" ht="25.5">
      <c r="B2188" s="101" t="s">
        <v>332</v>
      </c>
      <c r="C2188" s="31" t="s">
        <v>474</v>
      </c>
      <c r="D2188" s="502"/>
      <c r="E2188" s="502"/>
      <c r="F2188" s="505"/>
      <c r="G2188" s="505"/>
      <c r="H2188" s="505"/>
      <c r="I2188" s="502"/>
      <c r="J2188" s="502"/>
      <c r="K2188" s="502"/>
      <c r="L2188" s="123"/>
    </row>
    <row r="2189" spans="1:12" ht="25.5">
      <c r="B2189" s="101" t="s">
        <v>334</v>
      </c>
      <c r="C2189" s="53" t="s">
        <v>475</v>
      </c>
      <c r="D2189" s="502"/>
      <c r="E2189" s="502"/>
      <c r="F2189" s="505"/>
      <c r="G2189" s="505"/>
      <c r="H2189" s="505"/>
      <c r="I2189" s="502"/>
      <c r="J2189" s="502"/>
      <c r="K2189" s="502"/>
      <c r="L2189" s="123"/>
    </row>
    <row r="2190" spans="1:12">
      <c r="B2190" s="101" t="s">
        <v>336</v>
      </c>
      <c r="C2190" s="53" t="s">
        <v>349</v>
      </c>
      <c r="D2190" s="502"/>
      <c r="E2190" s="502"/>
      <c r="F2190" s="505"/>
      <c r="G2190" s="505"/>
      <c r="H2190" s="505"/>
      <c r="I2190" s="502"/>
      <c r="J2190" s="502"/>
      <c r="K2190" s="502"/>
      <c r="L2190" s="123"/>
    </row>
    <row r="2191" spans="1:12" ht="25.5">
      <c r="B2191" s="101" t="s">
        <v>476</v>
      </c>
      <c r="C2191" s="53" t="s">
        <v>477</v>
      </c>
      <c r="D2191" s="502"/>
      <c r="E2191" s="502"/>
      <c r="F2191" s="505"/>
      <c r="G2191" s="505"/>
      <c r="H2191" s="505"/>
      <c r="I2191" s="502"/>
      <c r="J2191" s="502"/>
      <c r="K2191" s="502"/>
      <c r="L2191" s="123"/>
    </row>
    <row r="2192" spans="1:12">
      <c r="B2192" s="499" t="s">
        <v>340</v>
      </c>
      <c r="C2192" s="507"/>
      <c r="D2192" s="503"/>
      <c r="E2192" s="503"/>
      <c r="F2192" s="506"/>
      <c r="G2192" s="506"/>
      <c r="H2192" s="506"/>
      <c r="I2192" s="503"/>
      <c r="J2192" s="503"/>
      <c r="K2192" s="503"/>
      <c r="L2192" s="221"/>
    </row>
    <row r="2193" spans="1:12" ht="13.15" customHeight="1">
      <c r="B2193" s="512" t="s">
        <v>478</v>
      </c>
      <c r="C2193" s="513"/>
      <c r="D2193" s="113">
        <v>315</v>
      </c>
      <c r="E2193" s="113" t="s">
        <v>845</v>
      </c>
      <c r="F2193" s="113"/>
      <c r="G2193" s="113"/>
      <c r="H2193" s="114"/>
      <c r="I2193" s="81"/>
      <c r="J2193" s="114"/>
      <c r="K2193" s="114"/>
      <c r="L2193" s="114"/>
    </row>
    <row r="2194" spans="1:12">
      <c r="B2194" s="512" t="s">
        <v>844</v>
      </c>
      <c r="C2194" s="513"/>
      <c r="D2194" s="113"/>
      <c r="E2194" s="113" t="s">
        <v>846</v>
      </c>
      <c r="F2194" s="113"/>
      <c r="G2194" s="113"/>
      <c r="H2194" s="114"/>
      <c r="I2194" s="210"/>
      <c r="J2194" s="252"/>
      <c r="K2194" s="210"/>
      <c r="L2194" s="114"/>
    </row>
    <row r="2195" spans="1:12">
      <c r="B2195" s="522" t="s">
        <v>342</v>
      </c>
      <c r="C2195" s="523"/>
      <c r="D2195" s="253">
        <f>'Հավելված 3 մաս 2'!D358</f>
        <v>0</v>
      </c>
      <c r="E2195" s="253">
        <f>'Հավելված 3 մաս 2'!E358</f>
        <v>0</v>
      </c>
      <c r="F2195" s="253">
        <f>'Հավելված 3 մաս 2'!F358</f>
        <v>0</v>
      </c>
      <c r="G2195" s="253">
        <f>'Հավելված 3 մաս 2'!G358</f>
        <v>0</v>
      </c>
      <c r="H2195" s="253">
        <f>'Հավելված 3 մաս 2'!H358</f>
        <v>0</v>
      </c>
      <c r="I2195" s="253">
        <f>'Հավելված 3 մաս 2'!I358</f>
        <v>0</v>
      </c>
      <c r="J2195" s="253">
        <f>'Հավելված 3 մաս 2'!J358</f>
        <v>0</v>
      </c>
      <c r="K2195" s="253">
        <f>'Հավելված 3 մաս 2'!K358</f>
        <v>0</v>
      </c>
      <c r="L2195" s="114"/>
    </row>
    <row r="2196" spans="1:12" s="120" customFormat="1" ht="14.25">
      <c r="A2196" s="119"/>
    </row>
    <row r="2197" spans="1:12">
      <c r="B2197" s="101" t="s">
        <v>327</v>
      </c>
      <c r="C2197" s="53" t="s">
        <v>361</v>
      </c>
      <c r="D2197" s="106"/>
      <c r="E2197" s="106"/>
      <c r="F2197" s="106"/>
      <c r="G2197" s="106"/>
    </row>
    <row r="2198" spans="1:12" ht="25.5">
      <c r="B2198" s="101" t="s">
        <v>328</v>
      </c>
      <c r="C2198" s="45">
        <v>104016</v>
      </c>
      <c r="D2198" s="223"/>
      <c r="E2198" s="223"/>
      <c r="F2198" s="223"/>
      <c r="G2198" s="223"/>
      <c r="H2198" s="223"/>
      <c r="I2198" s="240"/>
      <c r="J2198" s="223"/>
      <c r="K2198" s="223"/>
    </row>
    <row r="2199" spans="1:12" ht="25.5">
      <c r="B2199" s="101" t="s">
        <v>329</v>
      </c>
      <c r="C2199" s="212" t="s">
        <v>405</v>
      </c>
      <c r="D2199" s="106"/>
      <c r="E2199" s="106"/>
      <c r="F2199" s="106"/>
      <c r="G2199" s="106"/>
    </row>
    <row r="2200" spans="1:12">
      <c r="B2200" s="101" t="s">
        <v>330</v>
      </c>
      <c r="C2200" s="31">
        <v>1098</v>
      </c>
      <c r="D2200" s="499" t="s">
        <v>343</v>
      </c>
      <c r="E2200" s="500"/>
      <c r="F2200" s="500"/>
      <c r="G2200" s="500"/>
      <c r="H2200" s="500"/>
      <c r="I2200" s="500"/>
      <c r="J2200" s="500"/>
      <c r="K2200" s="500"/>
      <c r="L2200" s="507"/>
    </row>
    <row r="2201" spans="1:12" ht="13.15" customHeight="1">
      <c r="B2201" s="101" t="s">
        <v>331</v>
      </c>
      <c r="C2201" s="45">
        <v>12002</v>
      </c>
      <c r="D2201" s="529" t="s">
        <v>987</v>
      </c>
      <c r="E2201" s="529" t="s">
        <v>988</v>
      </c>
      <c r="F2201" s="530" t="s">
        <v>989</v>
      </c>
      <c r="G2201" s="530" t="s">
        <v>990</v>
      </c>
      <c r="H2201" s="530" t="s">
        <v>991</v>
      </c>
      <c r="I2201" s="529" t="s">
        <v>992</v>
      </c>
      <c r="J2201" s="529" t="s">
        <v>727</v>
      </c>
      <c r="K2201" s="529" t="s">
        <v>993</v>
      </c>
      <c r="L2201" s="220"/>
    </row>
    <row r="2202" spans="1:12" ht="55.5" customHeight="1">
      <c r="B2202" s="101" t="s">
        <v>332</v>
      </c>
      <c r="C2202" s="53" t="s">
        <v>479</v>
      </c>
      <c r="D2202" s="502"/>
      <c r="E2202" s="502"/>
      <c r="F2202" s="505"/>
      <c r="G2202" s="505"/>
      <c r="H2202" s="505"/>
      <c r="I2202" s="502"/>
      <c r="J2202" s="502"/>
      <c r="K2202" s="502"/>
      <c r="L2202" s="123"/>
    </row>
    <row r="2203" spans="1:12" ht="63.75">
      <c r="B2203" s="101" t="s">
        <v>334</v>
      </c>
      <c r="C2203" s="53" t="s">
        <v>480</v>
      </c>
      <c r="D2203" s="502"/>
      <c r="E2203" s="502"/>
      <c r="F2203" s="505"/>
      <c r="G2203" s="505"/>
      <c r="H2203" s="505"/>
      <c r="I2203" s="502"/>
      <c r="J2203" s="502"/>
      <c r="K2203" s="502"/>
      <c r="L2203" s="123"/>
    </row>
    <row r="2204" spans="1:12">
      <c r="B2204" s="101" t="s">
        <v>336</v>
      </c>
      <c r="C2204" s="53" t="s">
        <v>349</v>
      </c>
      <c r="D2204" s="502"/>
      <c r="E2204" s="502"/>
      <c r="F2204" s="505"/>
      <c r="G2204" s="505"/>
      <c r="H2204" s="505"/>
      <c r="I2204" s="502"/>
      <c r="J2204" s="502"/>
      <c r="K2204" s="502"/>
      <c r="L2204" s="123"/>
    </row>
    <row r="2205" spans="1:12" ht="38.25">
      <c r="B2205" s="101" t="s">
        <v>476</v>
      </c>
      <c r="C2205" s="53" t="s">
        <v>481</v>
      </c>
      <c r="D2205" s="502"/>
      <c r="E2205" s="502"/>
      <c r="F2205" s="505"/>
      <c r="G2205" s="505"/>
      <c r="H2205" s="505"/>
      <c r="I2205" s="502"/>
      <c r="J2205" s="502"/>
      <c r="K2205" s="502"/>
      <c r="L2205" s="123"/>
    </row>
    <row r="2206" spans="1:12">
      <c r="B2206" s="142" t="s">
        <v>340</v>
      </c>
      <c r="C2206" s="143"/>
      <c r="D2206" s="503"/>
      <c r="E2206" s="503"/>
      <c r="F2206" s="506"/>
      <c r="G2206" s="506"/>
      <c r="H2206" s="506"/>
      <c r="I2206" s="503"/>
      <c r="J2206" s="503"/>
      <c r="K2206" s="503"/>
      <c r="L2206" s="221"/>
    </row>
    <row r="2207" spans="1:12">
      <c r="B2207" s="520" t="s">
        <v>482</v>
      </c>
      <c r="C2207" s="521"/>
      <c r="D2207" s="113"/>
      <c r="E2207" s="225">
        <v>62</v>
      </c>
      <c r="F2207" s="225">
        <v>16</v>
      </c>
      <c r="G2207" s="225">
        <v>32</v>
      </c>
      <c r="H2207" s="215">
        <v>48</v>
      </c>
      <c r="I2207" s="216">
        <v>66</v>
      </c>
      <c r="J2207" s="215">
        <v>66</v>
      </c>
      <c r="K2207" s="215">
        <v>66</v>
      </c>
      <c r="L2207" s="114"/>
    </row>
    <row r="2208" spans="1:12">
      <c r="B2208" s="520" t="s">
        <v>483</v>
      </c>
      <c r="C2208" s="521"/>
      <c r="D2208" s="113"/>
      <c r="E2208" s="113">
        <v>62</v>
      </c>
      <c r="F2208" s="113">
        <v>16</v>
      </c>
      <c r="G2208" s="113">
        <v>32</v>
      </c>
      <c r="H2208" s="114">
        <v>48</v>
      </c>
      <c r="I2208" s="81">
        <v>66</v>
      </c>
      <c r="J2208" s="114">
        <v>66</v>
      </c>
      <c r="K2208" s="114">
        <v>66</v>
      </c>
      <c r="L2208" s="114"/>
    </row>
    <row r="2209" spans="1:12">
      <c r="B2209" s="520" t="s">
        <v>484</v>
      </c>
      <c r="C2209" s="521"/>
      <c r="D2209" s="113"/>
      <c r="E2209" s="113">
        <v>20</v>
      </c>
      <c r="F2209" s="113">
        <v>2</v>
      </c>
      <c r="G2209" s="113">
        <v>4</v>
      </c>
      <c r="H2209" s="114">
        <v>6</v>
      </c>
      <c r="I2209" s="81">
        <v>9</v>
      </c>
      <c r="J2209" s="114">
        <v>9</v>
      </c>
      <c r="K2209" s="114">
        <v>9</v>
      </c>
      <c r="L2209" s="114"/>
    </row>
    <row r="2210" spans="1:12">
      <c r="B2210" s="520" t="s">
        <v>752</v>
      </c>
      <c r="C2210" s="521"/>
      <c r="D2210" s="113"/>
      <c r="E2210" s="113">
        <v>20</v>
      </c>
      <c r="F2210" s="113">
        <v>2</v>
      </c>
      <c r="G2210" s="113">
        <v>4</v>
      </c>
      <c r="H2210" s="114">
        <v>6</v>
      </c>
      <c r="I2210" s="81">
        <v>9</v>
      </c>
      <c r="J2210" s="114">
        <v>9</v>
      </c>
      <c r="K2210" s="114">
        <v>9</v>
      </c>
      <c r="L2210" s="114"/>
    </row>
    <row r="2211" spans="1:12">
      <c r="B2211" s="520" t="s">
        <v>485</v>
      </c>
      <c r="C2211" s="521"/>
      <c r="D2211" s="113"/>
      <c r="E2211" s="113">
        <v>42</v>
      </c>
      <c r="F2211" s="113">
        <v>14</v>
      </c>
      <c r="G2211" s="113">
        <v>28</v>
      </c>
      <c r="H2211" s="114">
        <v>42</v>
      </c>
      <c r="I2211" s="81">
        <v>57</v>
      </c>
      <c r="J2211" s="114">
        <v>57</v>
      </c>
      <c r="K2211" s="114">
        <v>57</v>
      </c>
      <c r="L2211" s="114"/>
    </row>
    <row r="2212" spans="1:12">
      <c r="B2212" s="520" t="s">
        <v>752</v>
      </c>
      <c r="C2212" s="521"/>
      <c r="D2212" s="113"/>
      <c r="E2212" s="113">
        <v>42</v>
      </c>
      <c r="F2212" s="113">
        <v>14</v>
      </c>
      <c r="G2212" s="113">
        <v>28</v>
      </c>
      <c r="H2212" s="114">
        <v>42</v>
      </c>
      <c r="I2212" s="81">
        <v>57</v>
      </c>
      <c r="J2212" s="114">
        <v>57</v>
      </c>
      <c r="K2212" s="114">
        <v>57</v>
      </c>
      <c r="L2212" s="114"/>
    </row>
    <row r="2213" spans="1:12">
      <c r="B2213" s="520" t="s">
        <v>486</v>
      </c>
      <c r="C2213" s="521"/>
      <c r="D2213" s="113"/>
      <c r="E2213" s="113" t="s">
        <v>847</v>
      </c>
      <c r="F2213" s="113">
        <v>0</v>
      </c>
      <c r="G2213" s="113">
        <v>0</v>
      </c>
      <c r="H2213" s="114">
        <v>0</v>
      </c>
      <c r="I2213" s="81">
        <v>0</v>
      </c>
      <c r="J2213" s="114">
        <v>0</v>
      </c>
      <c r="K2213" s="114">
        <v>0</v>
      </c>
      <c r="L2213" s="114"/>
    </row>
    <row r="2214" spans="1:12">
      <c r="B2214" s="520" t="s">
        <v>487</v>
      </c>
      <c r="C2214" s="521"/>
      <c r="D2214" s="113"/>
      <c r="E2214" s="113">
        <v>4.4000000000000004</v>
      </c>
      <c r="F2214" s="113">
        <v>1.1000000000000001</v>
      </c>
      <c r="G2214" s="113">
        <v>2.4</v>
      </c>
      <c r="H2214" s="114">
        <v>3.5</v>
      </c>
      <c r="I2214" s="81">
        <v>4.8</v>
      </c>
      <c r="J2214" s="114">
        <v>5.9</v>
      </c>
      <c r="K2214" s="114">
        <v>7</v>
      </c>
      <c r="L2214" s="114"/>
    </row>
    <row r="2215" spans="1:12">
      <c r="B2215" s="520" t="s">
        <v>488</v>
      </c>
      <c r="C2215" s="521"/>
      <c r="D2215" s="113"/>
      <c r="E2215" s="113"/>
      <c r="F2215" s="113"/>
      <c r="G2215" s="113"/>
      <c r="H2215" s="114"/>
      <c r="I2215" s="81"/>
      <c r="J2215" s="114"/>
      <c r="K2215" s="114"/>
      <c r="L2215" s="114"/>
    </row>
    <row r="2216" spans="1:12">
      <c r="B2216" s="522" t="s">
        <v>342</v>
      </c>
      <c r="C2216" s="523"/>
      <c r="D2216" s="217">
        <f>'Հավելված 3 մաս 2'!D364</f>
        <v>125742</v>
      </c>
      <c r="E2216" s="217">
        <f>'Հավելված 3 մաս 2'!E364</f>
        <v>500000</v>
      </c>
      <c r="F2216" s="217">
        <f>'Հավելված 3 մաս 2'!F364</f>
        <v>0</v>
      </c>
      <c r="G2216" s="217">
        <f>'Հավելված 3 մաս 2'!G364</f>
        <v>0</v>
      </c>
      <c r="H2216" s="217">
        <f>'Հավելված 3 մաս 2'!H364</f>
        <v>0</v>
      </c>
      <c r="I2216" s="217">
        <f>'Հավելված 3 մաս 2'!I364</f>
        <v>468500</v>
      </c>
      <c r="J2216" s="217">
        <f>'Հավելված 3 մաս 2'!J364</f>
        <v>494000</v>
      </c>
      <c r="K2216" s="217">
        <f>'Հավելված 3 մաս 2'!K364</f>
        <v>494000</v>
      </c>
      <c r="L2216" s="114"/>
    </row>
    <row r="2217" spans="1:12" s="543" customFormat="1">
      <c r="A2217" s="543">
        <v>500000</v>
      </c>
    </row>
    <row r="2218" spans="1:12">
      <c r="B2218" s="101" t="s">
        <v>327</v>
      </c>
      <c r="C2218" s="53" t="s">
        <v>361</v>
      </c>
      <c r="D2218" s="106"/>
      <c r="E2218" s="106"/>
      <c r="F2218" s="106"/>
      <c r="G2218" s="106"/>
    </row>
    <row r="2219" spans="1:12" ht="25.5">
      <c r="B2219" s="101" t="s">
        <v>328</v>
      </c>
      <c r="C2219" s="45">
        <v>104016</v>
      </c>
      <c r="D2219" s="223"/>
      <c r="E2219" s="223"/>
      <c r="F2219" s="223"/>
      <c r="G2219" s="223"/>
      <c r="H2219" s="223"/>
      <c r="I2219" s="240"/>
      <c r="J2219" s="223"/>
      <c r="K2219" s="223"/>
    </row>
    <row r="2220" spans="1:12">
      <c r="B2220" s="101" t="s">
        <v>329</v>
      </c>
      <c r="C2220" s="212" t="s">
        <v>755</v>
      </c>
      <c r="D2220" s="106"/>
      <c r="E2220" s="106"/>
      <c r="F2220" s="106"/>
      <c r="G2220" s="106"/>
    </row>
    <row r="2221" spans="1:12">
      <c r="B2221" s="101" t="s">
        <v>330</v>
      </c>
      <c r="C2221" s="31">
        <v>1098</v>
      </c>
      <c r="D2221" s="499" t="s">
        <v>343</v>
      </c>
      <c r="E2221" s="500"/>
      <c r="F2221" s="500"/>
      <c r="G2221" s="500"/>
      <c r="H2221" s="500"/>
      <c r="I2221" s="500"/>
      <c r="J2221" s="500"/>
      <c r="K2221" s="500"/>
      <c r="L2221" s="507"/>
    </row>
    <row r="2222" spans="1:12" ht="13.15" customHeight="1">
      <c r="B2222" s="101" t="s">
        <v>331</v>
      </c>
      <c r="C2222" s="45">
        <v>12003</v>
      </c>
      <c r="D2222" s="529" t="s">
        <v>987</v>
      </c>
      <c r="E2222" s="529" t="s">
        <v>988</v>
      </c>
      <c r="F2222" s="530" t="s">
        <v>989</v>
      </c>
      <c r="G2222" s="530" t="s">
        <v>990</v>
      </c>
      <c r="H2222" s="530" t="s">
        <v>991</v>
      </c>
      <c r="I2222" s="529" t="s">
        <v>992</v>
      </c>
      <c r="J2222" s="529" t="s">
        <v>727</v>
      </c>
      <c r="K2222" s="529" t="s">
        <v>993</v>
      </c>
      <c r="L2222" s="220"/>
    </row>
    <row r="2223" spans="1:12" ht="25.5">
      <c r="B2223" s="101" t="s">
        <v>332</v>
      </c>
      <c r="C2223" s="31" t="s">
        <v>699</v>
      </c>
      <c r="D2223" s="502"/>
      <c r="E2223" s="502"/>
      <c r="F2223" s="505"/>
      <c r="G2223" s="505"/>
      <c r="H2223" s="505"/>
      <c r="I2223" s="502"/>
      <c r="J2223" s="502"/>
      <c r="K2223" s="502"/>
      <c r="L2223" s="123"/>
    </row>
    <row r="2224" spans="1:12" ht="25.5">
      <c r="B2224" s="101" t="s">
        <v>334</v>
      </c>
      <c r="C2224" s="53" t="s">
        <v>705</v>
      </c>
      <c r="D2224" s="502"/>
      <c r="E2224" s="502"/>
      <c r="F2224" s="505"/>
      <c r="G2224" s="505"/>
      <c r="H2224" s="505"/>
      <c r="I2224" s="502"/>
      <c r="J2224" s="502"/>
      <c r="K2224" s="502"/>
      <c r="L2224" s="123"/>
    </row>
    <row r="2225" spans="2:12">
      <c r="B2225" s="101" t="s">
        <v>336</v>
      </c>
      <c r="C2225" s="53" t="s">
        <v>349</v>
      </c>
      <c r="D2225" s="502"/>
      <c r="E2225" s="502"/>
      <c r="F2225" s="505"/>
      <c r="G2225" s="505"/>
      <c r="H2225" s="505"/>
      <c r="I2225" s="502"/>
      <c r="J2225" s="502"/>
      <c r="K2225" s="502"/>
      <c r="L2225" s="123"/>
    </row>
    <row r="2226" spans="2:12">
      <c r="B2226" s="101" t="s">
        <v>476</v>
      </c>
      <c r="C2226" s="53" t="s">
        <v>753</v>
      </c>
      <c r="D2226" s="502"/>
      <c r="E2226" s="502"/>
      <c r="F2226" s="505"/>
      <c r="G2226" s="505"/>
      <c r="H2226" s="505"/>
      <c r="I2226" s="502"/>
      <c r="J2226" s="502"/>
      <c r="K2226" s="502"/>
      <c r="L2226" s="123"/>
    </row>
    <row r="2227" spans="2:12">
      <c r="B2227" s="524" t="s">
        <v>340</v>
      </c>
      <c r="C2227" s="525"/>
      <c r="D2227" s="503"/>
      <c r="E2227" s="503"/>
      <c r="F2227" s="506"/>
      <c r="G2227" s="506"/>
      <c r="H2227" s="506"/>
      <c r="I2227" s="503"/>
      <c r="J2227" s="503"/>
      <c r="K2227" s="503"/>
      <c r="L2227" s="221"/>
    </row>
    <row r="2228" spans="2:12">
      <c r="B2228" s="520" t="s">
        <v>754</v>
      </c>
      <c r="C2228" s="521"/>
      <c r="D2228" s="113"/>
      <c r="E2228" s="113">
        <v>301</v>
      </c>
      <c r="F2228" s="113"/>
      <c r="G2228" s="113"/>
      <c r="H2228" s="114"/>
      <c r="I2228" s="81"/>
      <c r="J2228" s="114"/>
      <c r="K2228" s="114"/>
      <c r="L2228" s="114"/>
    </row>
    <row r="2229" spans="2:12">
      <c r="B2229" s="522" t="s">
        <v>342</v>
      </c>
      <c r="C2229" s="523"/>
      <c r="D2229" s="254">
        <f>'Հավելված 3 մաս 2'!D370</f>
        <v>602</v>
      </c>
      <c r="E2229" s="254">
        <f>'Հավելված 3 մաս 2'!E370</f>
        <v>0</v>
      </c>
      <c r="F2229" s="254">
        <f>'Հավելված 3 մաս 2'!F370</f>
        <v>0</v>
      </c>
      <c r="G2229" s="254">
        <f>'Հավելված 3 մաս 2'!G370</f>
        <v>0</v>
      </c>
      <c r="H2229" s="254">
        <f>'Հավելված 3 մաս 2'!H370</f>
        <v>0</v>
      </c>
      <c r="I2229" s="254">
        <f>'Հավելված 3 մաս 2'!I370</f>
        <v>0</v>
      </c>
      <c r="J2229" s="254">
        <f>'Հավելված 3 մաս 2'!J370</f>
        <v>0</v>
      </c>
      <c r="K2229" s="254">
        <f>'Հավելված 3 մաս 2'!K370</f>
        <v>0</v>
      </c>
      <c r="L2229" s="114"/>
    </row>
    <row r="2230" spans="2:12" s="539" customFormat="1"/>
    <row r="2231" spans="2:12">
      <c r="B2231" s="101" t="s">
        <v>327</v>
      </c>
      <c r="C2231" s="53" t="s">
        <v>361</v>
      </c>
      <c r="D2231" s="106"/>
      <c r="E2231" s="106"/>
      <c r="F2231" s="106"/>
      <c r="G2231" s="106"/>
    </row>
    <row r="2232" spans="2:12" ht="25.5">
      <c r="B2232" s="101" t="s">
        <v>328</v>
      </c>
      <c r="C2232" s="45">
        <v>104016</v>
      </c>
      <c r="D2232" s="223"/>
      <c r="E2232" s="223"/>
      <c r="F2232" s="223"/>
      <c r="G2232" s="223"/>
      <c r="H2232" s="223"/>
      <c r="I2232" s="240"/>
      <c r="J2232" s="223"/>
      <c r="K2232" s="223"/>
    </row>
    <row r="2233" spans="2:12">
      <c r="B2233" s="101" t="s">
        <v>329</v>
      </c>
      <c r="C2233" s="212" t="s">
        <v>755</v>
      </c>
      <c r="D2233" s="106"/>
      <c r="E2233" s="106"/>
      <c r="F2233" s="106"/>
      <c r="G2233" s="106"/>
    </row>
    <row r="2234" spans="2:12">
      <c r="B2234" s="101" t="s">
        <v>330</v>
      </c>
      <c r="C2234" s="31">
        <v>1098</v>
      </c>
      <c r="D2234" s="499" t="s">
        <v>343</v>
      </c>
      <c r="E2234" s="500"/>
      <c r="F2234" s="500"/>
      <c r="G2234" s="500"/>
      <c r="H2234" s="500"/>
      <c r="I2234" s="500"/>
      <c r="J2234" s="500"/>
      <c r="K2234" s="500"/>
      <c r="L2234" s="507"/>
    </row>
    <row r="2235" spans="2:12" ht="13.15" customHeight="1">
      <c r="B2235" s="101" t="s">
        <v>331</v>
      </c>
      <c r="C2235" s="45">
        <v>21001</v>
      </c>
      <c r="D2235" s="529" t="s">
        <v>987</v>
      </c>
      <c r="E2235" s="529" t="s">
        <v>988</v>
      </c>
      <c r="F2235" s="530" t="s">
        <v>989</v>
      </c>
      <c r="G2235" s="530" t="s">
        <v>990</v>
      </c>
      <c r="H2235" s="530" t="s">
        <v>991</v>
      </c>
      <c r="I2235" s="529" t="s">
        <v>992</v>
      </c>
      <c r="J2235" s="529" t="s">
        <v>727</v>
      </c>
      <c r="K2235" s="529" t="s">
        <v>993</v>
      </c>
      <c r="L2235" s="220"/>
    </row>
    <row r="2236" spans="2:12">
      <c r="B2236" s="101" t="s">
        <v>332</v>
      </c>
      <c r="C2236" s="31" t="s">
        <v>758</v>
      </c>
      <c r="D2236" s="502"/>
      <c r="E2236" s="502"/>
      <c r="F2236" s="505"/>
      <c r="G2236" s="505"/>
      <c r="H2236" s="505"/>
      <c r="I2236" s="502"/>
      <c r="J2236" s="502"/>
      <c r="K2236" s="502"/>
      <c r="L2236" s="123"/>
    </row>
    <row r="2237" spans="2:12" ht="43.9" customHeight="1">
      <c r="B2237" s="101" t="s">
        <v>334</v>
      </c>
      <c r="C2237" s="53" t="s">
        <v>759</v>
      </c>
      <c r="D2237" s="502"/>
      <c r="E2237" s="502"/>
      <c r="F2237" s="505"/>
      <c r="G2237" s="505"/>
      <c r="H2237" s="505"/>
      <c r="I2237" s="502"/>
      <c r="J2237" s="502"/>
      <c r="K2237" s="502"/>
      <c r="L2237" s="123"/>
    </row>
    <row r="2238" spans="2:12" ht="25.5">
      <c r="B2238" s="101" t="s">
        <v>336</v>
      </c>
      <c r="C2238" s="53" t="s">
        <v>760</v>
      </c>
      <c r="D2238" s="502"/>
      <c r="E2238" s="502"/>
      <c r="F2238" s="505"/>
      <c r="G2238" s="505"/>
      <c r="H2238" s="505"/>
      <c r="I2238" s="502"/>
      <c r="J2238" s="502"/>
      <c r="K2238" s="502"/>
      <c r="L2238" s="123"/>
    </row>
    <row r="2239" spans="2:12">
      <c r="B2239" s="101" t="s">
        <v>756</v>
      </c>
      <c r="C2239" s="53" t="s">
        <v>757</v>
      </c>
      <c r="D2239" s="502"/>
      <c r="E2239" s="502"/>
      <c r="F2239" s="505"/>
      <c r="G2239" s="505"/>
      <c r="H2239" s="505"/>
      <c r="I2239" s="502"/>
      <c r="J2239" s="502"/>
      <c r="K2239" s="502"/>
      <c r="L2239" s="123"/>
    </row>
    <row r="2240" spans="2:12">
      <c r="B2240" s="524" t="s">
        <v>340</v>
      </c>
      <c r="C2240" s="525"/>
      <c r="D2240" s="503"/>
      <c r="E2240" s="503"/>
      <c r="F2240" s="506"/>
      <c r="G2240" s="506"/>
      <c r="H2240" s="506"/>
      <c r="I2240" s="503"/>
      <c r="J2240" s="503"/>
      <c r="K2240" s="503"/>
      <c r="L2240" s="221"/>
    </row>
    <row r="2241" spans="1:12" ht="13.15" customHeight="1">
      <c r="B2241" s="512" t="s">
        <v>848</v>
      </c>
      <c r="C2241" s="513"/>
      <c r="D2241" s="113"/>
      <c r="E2241" s="113" t="str">
        <f>'[3]Հավելված 3 մաս 4'!E1584</f>
        <v xml:space="preserve"> 1 </v>
      </c>
      <c r="F2241" s="113"/>
      <c r="G2241" s="113"/>
      <c r="H2241" s="114"/>
      <c r="I2241" s="81">
        <f>'[3]Հավելված 3 մաս 4'!I1584</f>
        <v>6</v>
      </c>
      <c r="J2241" s="114">
        <f>'[3]Հավելված 3 մաս 4'!J1584</f>
        <v>5</v>
      </c>
      <c r="K2241" s="114">
        <f>'[3]Հավելված 3 մաս 4'!K1584</f>
        <v>4</v>
      </c>
      <c r="L2241" s="114"/>
    </row>
    <row r="2242" spans="1:12">
      <c r="B2242" s="512" t="s">
        <v>849</v>
      </c>
      <c r="C2242" s="513"/>
      <c r="D2242" s="113"/>
      <c r="E2242" s="113" t="str">
        <f>'[3]Հավելված 3 մաս 4'!E1585</f>
        <v xml:space="preserve"> 31 </v>
      </c>
      <c r="F2242" s="113"/>
      <c r="G2242" s="113"/>
      <c r="H2242" s="114"/>
      <c r="I2242" s="81">
        <f>'[3]Հավելված 3 մաս 4'!I1585</f>
        <v>0</v>
      </c>
      <c r="J2242" s="114">
        <f>'[3]Հավելված 3 մաս 4'!J1585</f>
        <v>0</v>
      </c>
      <c r="K2242" s="114">
        <f>'[3]Հավելված 3 մաս 4'!K1585</f>
        <v>0</v>
      </c>
      <c r="L2242" s="114"/>
    </row>
    <row r="2243" spans="1:12" ht="13.15" customHeight="1">
      <c r="B2243" s="512" t="s">
        <v>850</v>
      </c>
      <c r="C2243" s="513"/>
      <c r="D2243" s="113"/>
      <c r="E2243" s="113" t="str">
        <f>'[3]Հավելված 3 մաս 4'!E1586</f>
        <v xml:space="preserve"> 5 </v>
      </c>
      <c r="F2243" s="113"/>
      <c r="G2243" s="113"/>
      <c r="H2243" s="114"/>
      <c r="I2243" s="81">
        <f>'[3]Հավելված 3 մաս 4'!I1586</f>
        <v>0</v>
      </c>
      <c r="J2243" s="114">
        <f>'[3]Հավելված 3 մաս 4'!J1586</f>
        <v>4</v>
      </c>
      <c r="K2243" s="114">
        <f>'[3]Հավելված 3 մաս 4'!K1586</f>
        <v>0</v>
      </c>
      <c r="L2243" s="114"/>
    </row>
    <row r="2244" spans="1:12">
      <c r="B2244" s="522" t="s">
        <v>342</v>
      </c>
      <c r="C2244" s="523"/>
      <c r="D2244" s="217">
        <f>'Հավելված 3 մաս 2'!D376</f>
        <v>291855.74</v>
      </c>
      <c r="E2244" s="217">
        <f>'Հավելված 3 մաս 2'!E376</f>
        <v>1290614.2</v>
      </c>
      <c r="F2244" s="217">
        <f>'Հավելված 3 մաս 2'!F376</f>
        <v>0</v>
      </c>
      <c r="G2244" s="217">
        <f>'Հավելված 3 մաս 2'!G376</f>
        <v>0</v>
      </c>
      <c r="H2244" s="217">
        <f>'Հավելված 3 մաս 2'!H376</f>
        <v>0</v>
      </c>
      <c r="I2244" s="217">
        <f>'Հավելված 3 մաս 2'!I376</f>
        <v>311875.61</v>
      </c>
      <c r="J2244" s="217">
        <f>'Հավելված 3 մաս 2'!J376</f>
        <v>0</v>
      </c>
      <c r="K2244" s="217">
        <f>'Հավելված 3 մաս 2'!K376</f>
        <v>0</v>
      </c>
      <c r="L2244" s="114"/>
    </row>
    <row r="2245" spans="1:12" s="540" customFormat="1"/>
    <row r="2246" spans="1:12" s="16" customFormat="1">
      <c r="B2246" s="30" t="s">
        <v>368</v>
      </c>
      <c r="C2246" s="255" t="s">
        <v>369</v>
      </c>
      <c r="D2246" s="256"/>
      <c r="E2246" s="256"/>
      <c r="F2246" s="256"/>
      <c r="G2246" s="257"/>
      <c r="H2246" s="81"/>
      <c r="I2246" s="81"/>
      <c r="J2246" s="81"/>
      <c r="K2246" s="81"/>
      <c r="L2246" s="81"/>
    </row>
    <row r="2247" spans="1:12">
      <c r="B2247" s="222">
        <v>1102</v>
      </c>
      <c r="C2247" s="258" t="s">
        <v>489</v>
      </c>
      <c r="D2247" s="259"/>
      <c r="E2247" s="259"/>
      <c r="F2247" s="259"/>
      <c r="G2247" s="259"/>
      <c r="H2247" s="259"/>
      <c r="I2247" s="68"/>
      <c r="J2247" s="259"/>
      <c r="K2247" s="260"/>
      <c r="L2247" s="114"/>
    </row>
    <row r="2248" spans="1:12" s="261" customFormat="1">
      <c r="A2248" s="17"/>
      <c r="I2248" s="17"/>
    </row>
    <row r="2249" spans="1:12">
      <c r="B2249" s="133" t="s">
        <v>371</v>
      </c>
      <c r="C2249" s="134"/>
      <c r="D2249" s="134"/>
      <c r="E2249" s="134"/>
      <c r="F2249" s="134"/>
      <c r="G2249" s="134"/>
      <c r="H2249" s="134"/>
      <c r="I2249" s="262"/>
      <c r="J2249" s="134"/>
      <c r="K2249" s="135"/>
      <c r="L2249" s="114"/>
    </row>
    <row r="2250" spans="1:12" s="543" customFormat="1"/>
    <row r="2251" spans="1:12">
      <c r="B2251" s="101" t="s">
        <v>327</v>
      </c>
      <c r="C2251" s="53" t="s">
        <v>361</v>
      </c>
      <c r="D2251" s="106"/>
      <c r="E2251" s="106"/>
      <c r="F2251" s="106"/>
      <c r="G2251" s="106"/>
    </row>
    <row r="2252" spans="1:12" ht="25.5">
      <c r="B2252" s="101" t="s">
        <v>328</v>
      </c>
      <c r="C2252" s="45">
        <v>104016</v>
      </c>
      <c r="D2252" s="223"/>
      <c r="E2252" s="223"/>
      <c r="F2252" s="223"/>
      <c r="G2252" s="223"/>
      <c r="H2252" s="223"/>
      <c r="I2252" s="223"/>
      <c r="J2252" s="223"/>
      <c r="K2252" s="223"/>
    </row>
    <row r="2253" spans="1:12" ht="31.5" customHeight="1">
      <c r="B2253" s="101" t="s">
        <v>329</v>
      </c>
      <c r="C2253" s="354" t="s">
        <v>1066</v>
      </c>
      <c r="D2253" s="110"/>
      <c r="E2253" s="110"/>
      <c r="F2253" s="110"/>
      <c r="G2253" s="110"/>
      <c r="H2253" s="110"/>
      <c r="I2253" s="110"/>
      <c r="J2253" s="110"/>
      <c r="K2253" s="110"/>
    </row>
    <row r="2254" spans="1:12">
      <c r="B2254" s="101" t="s">
        <v>330</v>
      </c>
      <c r="C2254" s="31">
        <v>1102</v>
      </c>
      <c r="D2254" s="524" t="s">
        <v>343</v>
      </c>
      <c r="E2254" s="591"/>
      <c r="F2254" s="591"/>
      <c r="G2254" s="591"/>
      <c r="H2254" s="591"/>
      <c r="I2254" s="591"/>
      <c r="J2254" s="591"/>
      <c r="K2254" s="591"/>
      <c r="L2254" s="525"/>
    </row>
    <row r="2255" spans="1:12" ht="13.15" customHeight="1">
      <c r="B2255" s="101" t="s">
        <v>331</v>
      </c>
      <c r="C2255" s="353">
        <v>11001</v>
      </c>
      <c r="D2255" s="529" t="s">
        <v>987</v>
      </c>
      <c r="E2255" s="529" t="s">
        <v>988</v>
      </c>
      <c r="F2255" s="530" t="s">
        <v>989</v>
      </c>
      <c r="G2255" s="530" t="s">
        <v>990</v>
      </c>
      <c r="H2255" s="530" t="s">
        <v>991</v>
      </c>
      <c r="I2255" s="529" t="s">
        <v>992</v>
      </c>
      <c r="J2255" s="529" t="s">
        <v>727</v>
      </c>
      <c r="K2255" s="529" t="s">
        <v>993</v>
      </c>
      <c r="L2255" s="220"/>
    </row>
    <row r="2256" spans="1:12" ht="38.25">
      <c r="B2256" s="101" t="s">
        <v>332</v>
      </c>
      <c r="C2256" s="31" t="s">
        <v>490</v>
      </c>
      <c r="D2256" s="502"/>
      <c r="E2256" s="502"/>
      <c r="F2256" s="505"/>
      <c r="G2256" s="505"/>
      <c r="H2256" s="505"/>
      <c r="I2256" s="502"/>
      <c r="J2256" s="502"/>
      <c r="K2256" s="502"/>
      <c r="L2256" s="123"/>
    </row>
    <row r="2257" spans="1:12" ht="51">
      <c r="B2257" s="101" t="s">
        <v>334</v>
      </c>
      <c r="C2257" s="53" t="s">
        <v>491</v>
      </c>
      <c r="D2257" s="502"/>
      <c r="E2257" s="502"/>
      <c r="F2257" s="505"/>
      <c r="G2257" s="505"/>
      <c r="H2257" s="505"/>
      <c r="I2257" s="502"/>
      <c r="J2257" s="502"/>
      <c r="K2257" s="502"/>
      <c r="L2257" s="123"/>
    </row>
    <row r="2258" spans="1:12">
      <c r="B2258" s="101" t="s">
        <v>336</v>
      </c>
      <c r="C2258" s="53" t="s">
        <v>492</v>
      </c>
      <c r="D2258" s="502"/>
      <c r="E2258" s="502"/>
      <c r="F2258" s="505"/>
      <c r="G2258" s="505"/>
      <c r="H2258" s="505"/>
      <c r="I2258" s="502"/>
      <c r="J2258" s="502"/>
      <c r="K2258" s="502"/>
      <c r="L2258" s="123"/>
    </row>
    <row r="2259" spans="1:12" ht="25.5">
      <c r="B2259" s="101" t="s">
        <v>354</v>
      </c>
      <c r="C2259" s="53" t="s">
        <v>399</v>
      </c>
      <c r="D2259" s="502"/>
      <c r="E2259" s="502"/>
      <c r="F2259" s="505"/>
      <c r="G2259" s="505"/>
      <c r="H2259" s="505"/>
      <c r="I2259" s="502"/>
      <c r="J2259" s="502"/>
      <c r="K2259" s="502"/>
      <c r="L2259" s="123"/>
    </row>
    <row r="2260" spans="1:12">
      <c r="B2260" s="499" t="s">
        <v>340</v>
      </c>
      <c r="C2260" s="507"/>
      <c r="D2260" s="503"/>
      <c r="E2260" s="503"/>
      <c r="F2260" s="506"/>
      <c r="G2260" s="506"/>
      <c r="H2260" s="506"/>
      <c r="I2260" s="503"/>
      <c r="J2260" s="503"/>
      <c r="K2260" s="503"/>
      <c r="L2260" s="221"/>
    </row>
    <row r="2261" spans="1:12" ht="46.9" customHeight="1">
      <c r="B2261" s="512" t="s">
        <v>493</v>
      </c>
      <c r="C2261" s="513"/>
      <c r="D2261" s="144">
        <v>2</v>
      </c>
      <c r="E2261" s="144">
        <v>2</v>
      </c>
      <c r="F2261" s="144">
        <v>2</v>
      </c>
      <c r="G2261" s="144">
        <v>2</v>
      </c>
      <c r="H2261" s="145">
        <v>2</v>
      </c>
      <c r="I2261" s="146">
        <v>2</v>
      </c>
      <c r="J2261" s="145">
        <v>2</v>
      </c>
      <c r="K2261" s="145">
        <v>2</v>
      </c>
      <c r="L2261" s="114"/>
    </row>
    <row r="2262" spans="1:12">
      <c r="B2262" s="522" t="s">
        <v>342</v>
      </c>
      <c r="C2262" s="523"/>
      <c r="D2262" s="263">
        <f>'Հավելված 3 մաս 2'!D391</f>
        <v>67560</v>
      </c>
      <c r="E2262" s="263">
        <f>'Հավելված 3 մաս 2'!E391</f>
        <v>72400</v>
      </c>
      <c r="F2262" s="263">
        <f>'Հավելված 3 մաս 2'!F391</f>
        <v>14480</v>
      </c>
      <c r="G2262" s="263">
        <f>'Հավելված 3 մաս 2'!G391</f>
        <v>36200</v>
      </c>
      <c r="H2262" s="263">
        <f>'Հավելված 3 մաս 2'!H391</f>
        <v>54300</v>
      </c>
      <c r="I2262" s="467">
        <f>'Հավելված 3 մաս 2'!I391</f>
        <v>67834.399999999994</v>
      </c>
      <c r="J2262" s="263">
        <f>'Հավելված 3 մաս 2'!J391</f>
        <v>72400</v>
      </c>
      <c r="K2262" s="263">
        <f>'Հավելված 3 մաս 2'!K391</f>
        <v>72400</v>
      </c>
      <c r="L2262" s="114"/>
    </row>
    <row r="2263" spans="1:12" s="120" customFormat="1" ht="14.25">
      <c r="A2263" s="119"/>
    </row>
    <row r="2264" spans="1:12">
      <c r="B2264" s="101" t="s">
        <v>327</v>
      </c>
      <c r="C2264" s="53" t="s">
        <v>361</v>
      </c>
      <c r="D2264" s="106"/>
      <c r="E2264" s="106"/>
      <c r="F2264" s="106"/>
      <c r="G2264" s="106"/>
    </row>
    <row r="2265" spans="1:12" ht="25.5">
      <c r="B2265" s="101" t="s">
        <v>328</v>
      </c>
      <c r="C2265" s="45">
        <v>104016</v>
      </c>
      <c r="D2265" s="106"/>
      <c r="E2265" s="106"/>
      <c r="F2265" s="106"/>
      <c r="G2265" s="106"/>
    </row>
    <row r="2266" spans="1:12" ht="25.5">
      <c r="B2266" s="101" t="s">
        <v>329</v>
      </c>
      <c r="C2266" s="354" t="s">
        <v>1066</v>
      </c>
      <c r="D2266" s="106"/>
      <c r="E2266" s="106"/>
      <c r="F2266" s="106"/>
      <c r="G2266" s="106"/>
    </row>
    <row r="2267" spans="1:12">
      <c r="B2267" s="101" t="s">
        <v>330</v>
      </c>
      <c r="C2267" s="31">
        <v>1102</v>
      </c>
      <c r="D2267" s="508" t="s">
        <v>343</v>
      </c>
      <c r="E2267" s="508"/>
      <c r="F2267" s="508"/>
      <c r="G2267" s="508"/>
      <c r="H2267" s="508"/>
      <c r="I2267" s="508"/>
      <c r="J2267" s="508"/>
      <c r="K2267" s="508"/>
      <c r="L2267" s="508"/>
    </row>
    <row r="2268" spans="1:12" ht="13.15" customHeight="1">
      <c r="B2268" s="101" t="s">
        <v>331</v>
      </c>
      <c r="C2268" s="353">
        <v>11002</v>
      </c>
      <c r="D2268" s="529" t="s">
        <v>987</v>
      </c>
      <c r="E2268" s="529" t="s">
        <v>988</v>
      </c>
      <c r="F2268" s="530" t="s">
        <v>989</v>
      </c>
      <c r="G2268" s="530" t="s">
        <v>990</v>
      </c>
      <c r="H2268" s="530" t="s">
        <v>991</v>
      </c>
      <c r="I2268" s="529" t="s">
        <v>992</v>
      </c>
      <c r="J2268" s="529" t="s">
        <v>727</v>
      </c>
      <c r="K2268" s="529" t="s">
        <v>993</v>
      </c>
      <c r="L2268" s="220"/>
    </row>
    <row r="2269" spans="1:12" ht="25.5">
      <c r="B2269" s="101" t="s">
        <v>332</v>
      </c>
      <c r="C2269" s="53" t="s">
        <v>494</v>
      </c>
      <c r="D2269" s="502"/>
      <c r="E2269" s="502"/>
      <c r="F2269" s="505"/>
      <c r="G2269" s="505"/>
      <c r="H2269" s="505"/>
      <c r="I2269" s="502"/>
      <c r="J2269" s="502"/>
      <c r="K2269" s="502"/>
      <c r="L2269" s="123"/>
    </row>
    <row r="2270" spans="1:12" ht="25.5">
      <c r="B2270" s="101" t="s">
        <v>334</v>
      </c>
      <c r="C2270" s="53" t="s">
        <v>495</v>
      </c>
      <c r="D2270" s="502"/>
      <c r="E2270" s="502"/>
      <c r="F2270" s="505"/>
      <c r="G2270" s="505"/>
      <c r="H2270" s="505"/>
      <c r="I2270" s="502"/>
      <c r="J2270" s="502"/>
      <c r="K2270" s="502"/>
      <c r="L2270" s="123"/>
    </row>
    <row r="2271" spans="1:12">
      <c r="B2271" s="101" t="s">
        <v>336</v>
      </c>
      <c r="C2271" s="53" t="s">
        <v>492</v>
      </c>
      <c r="D2271" s="502"/>
      <c r="E2271" s="502"/>
      <c r="F2271" s="505"/>
      <c r="G2271" s="505"/>
      <c r="H2271" s="505"/>
      <c r="I2271" s="502"/>
      <c r="J2271" s="502"/>
      <c r="K2271" s="502"/>
      <c r="L2271" s="123"/>
    </row>
    <row r="2272" spans="1:12" ht="25.5">
      <c r="B2272" s="101" t="s">
        <v>354</v>
      </c>
      <c r="C2272" s="53" t="s">
        <v>503</v>
      </c>
      <c r="D2272" s="502"/>
      <c r="E2272" s="502"/>
      <c r="F2272" s="505"/>
      <c r="G2272" s="505"/>
      <c r="H2272" s="505"/>
      <c r="I2272" s="502"/>
      <c r="J2272" s="502"/>
      <c r="K2272" s="502"/>
      <c r="L2272" s="123"/>
    </row>
    <row r="2273" spans="1:12">
      <c r="B2273" s="499" t="s">
        <v>340</v>
      </c>
      <c r="C2273" s="507"/>
      <c r="D2273" s="503"/>
      <c r="E2273" s="503"/>
      <c r="F2273" s="506"/>
      <c r="G2273" s="506"/>
      <c r="H2273" s="506"/>
      <c r="I2273" s="503"/>
      <c r="J2273" s="503"/>
      <c r="K2273" s="503"/>
      <c r="L2273" s="221"/>
    </row>
    <row r="2274" spans="1:12">
      <c r="B2274" s="512" t="s">
        <v>496</v>
      </c>
      <c r="C2274" s="513"/>
      <c r="D2274" s="144">
        <v>339095</v>
      </c>
      <c r="E2274" s="144">
        <v>376356</v>
      </c>
      <c r="F2274" s="144">
        <v>455258</v>
      </c>
      <c r="G2274" s="144">
        <v>455258</v>
      </c>
      <c r="H2274" s="145">
        <v>455258</v>
      </c>
      <c r="I2274" s="146">
        <v>455258</v>
      </c>
      <c r="J2274" s="145">
        <v>500393</v>
      </c>
      <c r="K2274" s="145">
        <v>502906</v>
      </c>
      <c r="L2274" s="114"/>
    </row>
    <row r="2275" spans="1:12">
      <c r="B2275" s="512" t="s">
        <v>497</v>
      </c>
      <c r="C2275" s="513"/>
      <c r="D2275" s="144">
        <v>271214</v>
      </c>
      <c r="E2275" s="144">
        <v>243724</v>
      </c>
      <c r="F2275" s="144">
        <v>166123</v>
      </c>
      <c r="G2275" s="144">
        <v>166123</v>
      </c>
      <c r="H2275" s="145">
        <v>166123</v>
      </c>
      <c r="I2275" s="146">
        <v>166123</v>
      </c>
      <c r="J2275" s="145">
        <v>125098</v>
      </c>
      <c r="K2275" s="145">
        <v>125726</v>
      </c>
      <c r="L2275" s="114"/>
    </row>
    <row r="2276" spans="1:12">
      <c r="B2276" s="512" t="s">
        <v>498</v>
      </c>
      <c r="C2276" s="513"/>
      <c r="D2276" s="144">
        <v>10</v>
      </c>
      <c r="E2276" s="144">
        <v>10</v>
      </c>
      <c r="F2276" s="144">
        <v>10</v>
      </c>
      <c r="G2276" s="144">
        <v>10</v>
      </c>
      <c r="H2276" s="145">
        <v>10</v>
      </c>
      <c r="I2276" s="146">
        <v>10</v>
      </c>
      <c r="J2276" s="145">
        <v>10</v>
      </c>
      <c r="K2276" s="145">
        <v>10</v>
      </c>
      <c r="L2276" s="114"/>
    </row>
    <row r="2277" spans="1:12">
      <c r="B2277" s="522" t="s">
        <v>342</v>
      </c>
      <c r="C2277" s="523"/>
      <c r="D2277" s="264">
        <f>'Հավելված 3 մաս 2'!D397</f>
        <v>1389685.54</v>
      </c>
      <c r="E2277" s="264">
        <f>'Հավելված 3 մաս 2'!E397</f>
        <v>1072310.3</v>
      </c>
      <c r="F2277" s="264">
        <f>'Հավելված 3 մաս 2'!F397</f>
        <v>213613.15</v>
      </c>
      <c r="G2277" s="264">
        <f>'Հավելված 3 մաս 2'!G397</f>
        <v>427226.3</v>
      </c>
      <c r="H2277" s="264">
        <f>'Հավելված 3 մաս 2'!H397</f>
        <v>640839.44999999995</v>
      </c>
      <c r="I2277" s="264">
        <f>'Հավելված 3 մաս 2'!I397</f>
        <v>854452.6</v>
      </c>
      <c r="J2277" s="264">
        <f>'Հավելված 3 մաս 2'!J397</f>
        <v>623401</v>
      </c>
      <c r="K2277" s="264">
        <f>'Հավելված 3 մաս 2'!K397</f>
        <v>646593.9</v>
      </c>
      <c r="L2277" s="114"/>
    </row>
    <row r="2278" spans="1:12" s="120" customFormat="1" ht="14.25">
      <c r="A2278" s="119"/>
    </row>
    <row r="2279" spans="1:12">
      <c r="B2279" s="101" t="s">
        <v>327</v>
      </c>
      <c r="C2279" s="53" t="s">
        <v>361</v>
      </c>
      <c r="D2279" s="106"/>
      <c r="E2279" s="106"/>
      <c r="F2279" s="106"/>
      <c r="G2279" s="106"/>
    </row>
    <row r="2280" spans="1:12" ht="25.5">
      <c r="B2280" s="101" t="s">
        <v>328</v>
      </c>
      <c r="C2280" s="45">
        <v>104016</v>
      </c>
      <c r="D2280" s="106"/>
      <c r="E2280" s="106"/>
      <c r="F2280" s="106"/>
      <c r="G2280" s="106"/>
    </row>
    <row r="2281" spans="1:12" ht="25.5">
      <c r="B2281" s="101" t="s">
        <v>329</v>
      </c>
      <c r="C2281" s="354" t="s">
        <v>1066</v>
      </c>
      <c r="D2281" s="106"/>
      <c r="E2281" s="106"/>
      <c r="F2281" s="106"/>
      <c r="G2281" s="106"/>
    </row>
    <row r="2282" spans="1:12">
      <c r="B2282" s="101" t="s">
        <v>330</v>
      </c>
      <c r="C2282" s="31">
        <v>1102</v>
      </c>
      <c r="D2282" s="508" t="s">
        <v>343</v>
      </c>
      <c r="E2282" s="508"/>
      <c r="F2282" s="508"/>
      <c r="G2282" s="508"/>
      <c r="H2282" s="508"/>
      <c r="I2282" s="508"/>
      <c r="J2282" s="508"/>
      <c r="K2282" s="508"/>
      <c r="L2282" s="508"/>
    </row>
    <row r="2283" spans="1:12" ht="13.15" customHeight="1">
      <c r="B2283" s="101" t="s">
        <v>331</v>
      </c>
      <c r="C2283" s="353">
        <v>11003</v>
      </c>
      <c r="D2283" s="529" t="s">
        <v>987</v>
      </c>
      <c r="E2283" s="529" t="s">
        <v>988</v>
      </c>
      <c r="F2283" s="530" t="s">
        <v>989</v>
      </c>
      <c r="G2283" s="530" t="s">
        <v>990</v>
      </c>
      <c r="H2283" s="530" t="s">
        <v>991</v>
      </c>
      <c r="I2283" s="529" t="s">
        <v>992</v>
      </c>
      <c r="J2283" s="529" t="s">
        <v>727</v>
      </c>
      <c r="K2283" s="529" t="s">
        <v>993</v>
      </c>
      <c r="L2283" s="220"/>
    </row>
    <row r="2284" spans="1:12">
      <c r="B2284" s="101" t="s">
        <v>332</v>
      </c>
      <c r="C2284" s="31" t="s">
        <v>499</v>
      </c>
      <c r="D2284" s="502"/>
      <c r="E2284" s="502"/>
      <c r="F2284" s="505"/>
      <c r="G2284" s="505"/>
      <c r="H2284" s="505"/>
      <c r="I2284" s="502"/>
      <c r="J2284" s="502"/>
      <c r="K2284" s="502"/>
      <c r="L2284" s="123"/>
    </row>
    <row r="2285" spans="1:12" ht="25.5">
      <c r="B2285" s="101" t="s">
        <v>334</v>
      </c>
      <c r="C2285" s="53" t="s">
        <v>500</v>
      </c>
      <c r="D2285" s="502"/>
      <c r="E2285" s="502"/>
      <c r="F2285" s="505"/>
      <c r="G2285" s="505"/>
      <c r="H2285" s="505"/>
      <c r="I2285" s="502"/>
      <c r="J2285" s="502"/>
      <c r="K2285" s="502"/>
      <c r="L2285" s="123"/>
    </row>
    <row r="2286" spans="1:12">
      <c r="B2286" s="101" t="s">
        <v>336</v>
      </c>
      <c r="C2286" s="53" t="s">
        <v>501</v>
      </c>
      <c r="D2286" s="502"/>
      <c r="E2286" s="502"/>
      <c r="F2286" s="505"/>
      <c r="G2286" s="505"/>
      <c r="H2286" s="505"/>
      <c r="I2286" s="502"/>
      <c r="J2286" s="502"/>
      <c r="K2286" s="502"/>
      <c r="L2286" s="123"/>
    </row>
    <row r="2287" spans="1:12" ht="25.5">
      <c r="B2287" s="101" t="s">
        <v>354</v>
      </c>
      <c r="C2287" s="53" t="s">
        <v>504</v>
      </c>
      <c r="D2287" s="502"/>
      <c r="E2287" s="502"/>
      <c r="F2287" s="505"/>
      <c r="G2287" s="505"/>
      <c r="H2287" s="505"/>
      <c r="I2287" s="502"/>
      <c r="J2287" s="502"/>
      <c r="K2287" s="502"/>
      <c r="L2287" s="123"/>
    </row>
    <row r="2288" spans="1:12">
      <c r="B2288" s="142" t="s">
        <v>340</v>
      </c>
      <c r="C2288" s="143"/>
      <c r="D2288" s="503"/>
      <c r="E2288" s="503"/>
      <c r="F2288" s="506"/>
      <c r="G2288" s="506"/>
      <c r="H2288" s="506"/>
      <c r="I2288" s="503"/>
      <c r="J2288" s="503"/>
      <c r="K2288" s="503"/>
      <c r="L2288" s="221"/>
    </row>
    <row r="2289" spans="1:12" ht="25.5" customHeight="1">
      <c r="B2289" s="512" t="s">
        <v>502</v>
      </c>
      <c r="C2289" s="513"/>
      <c r="D2289" s="10">
        <v>50000</v>
      </c>
      <c r="E2289" s="10">
        <v>90900</v>
      </c>
      <c r="F2289" s="10">
        <v>50000</v>
      </c>
      <c r="G2289" s="10">
        <v>50000</v>
      </c>
      <c r="H2289" s="216">
        <v>50000</v>
      </c>
      <c r="I2289" s="216">
        <v>50000</v>
      </c>
      <c r="J2289" s="216">
        <v>50000</v>
      </c>
      <c r="K2289" s="216">
        <v>50000</v>
      </c>
      <c r="L2289" s="81"/>
    </row>
    <row r="2290" spans="1:12" ht="25.5">
      <c r="B2290" s="115" t="s">
        <v>342</v>
      </c>
      <c r="C2290" s="116"/>
      <c r="D2290" s="263">
        <f>'Հավելված 3 մաս 2'!D403</f>
        <v>588</v>
      </c>
      <c r="E2290" s="263">
        <f>'Հավելված 3 մաս 2'!E403</f>
        <v>809.9</v>
      </c>
      <c r="F2290" s="263">
        <f>'Հավելված 3 մաս 2'!F403</f>
        <v>500</v>
      </c>
      <c r="G2290" s="263">
        <f>'Հավելված 3 մաս 2'!G403</f>
        <v>500</v>
      </c>
      <c r="H2290" s="263">
        <f>'Հավելված 3 մաս 2'!H403</f>
        <v>500</v>
      </c>
      <c r="I2290" s="263">
        <f>'Հավելված 3 մաս 2'!I403</f>
        <v>500</v>
      </c>
      <c r="J2290" s="263">
        <f>'Հավելված 3 մաս 2'!J403</f>
        <v>500</v>
      </c>
      <c r="K2290" s="263">
        <f>'Հավելված 3 մաս 2'!K403</f>
        <v>500</v>
      </c>
      <c r="L2290" s="81"/>
    </row>
    <row r="2291" spans="1:12" s="120" customFormat="1" ht="14.25">
      <c r="A2291" s="119"/>
    </row>
    <row r="2292" spans="1:12">
      <c r="B2292" s="101" t="s">
        <v>327</v>
      </c>
      <c r="C2292" s="53" t="s">
        <v>361</v>
      </c>
      <c r="D2292" s="106"/>
      <c r="E2292" s="106"/>
      <c r="F2292" s="106"/>
      <c r="G2292" s="106"/>
    </row>
    <row r="2293" spans="1:12" ht="25.5">
      <c r="B2293" s="101" t="s">
        <v>328</v>
      </c>
      <c r="C2293" s="45">
        <v>104016</v>
      </c>
      <c r="D2293" s="106"/>
      <c r="E2293" s="106"/>
      <c r="F2293" s="106"/>
      <c r="G2293" s="106"/>
    </row>
    <row r="2294" spans="1:12" ht="25.5">
      <c r="B2294" s="101" t="s">
        <v>329</v>
      </c>
      <c r="C2294" s="354" t="s">
        <v>1066</v>
      </c>
      <c r="D2294" s="106"/>
      <c r="E2294" s="106"/>
      <c r="F2294" s="106"/>
      <c r="G2294" s="106"/>
    </row>
    <row r="2295" spans="1:12">
      <c r="B2295" s="101" t="s">
        <v>330</v>
      </c>
      <c r="C2295" s="45">
        <v>1102</v>
      </c>
      <c r="D2295" s="508" t="s">
        <v>343</v>
      </c>
      <c r="E2295" s="508"/>
      <c r="F2295" s="508"/>
      <c r="G2295" s="508"/>
      <c r="H2295" s="508"/>
      <c r="I2295" s="508"/>
      <c r="J2295" s="508"/>
      <c r="K2295" s="508"/>
      <c r="L2295" s="508"/>
    </row>
    <row r="2296" spans="1:12" ht="13.15" customHeight="1">
      <c r="B2296" s="101" t="s">
        <v>331</v>
      </c>
      <c r="C2296" s="353">
        <v>11004</v>
      </c>
      <c r="D2296" s="529" t="s">
        <v>987</v>
      </c>
      <c r="E2296" s="529" t="s">
        <v>988</v>
      </c>
      <c r="F2296" s="530" t="s">
        <v>989</v>
      </c>
      <c r="G2296" s="530" t="s">
        <v>990</v>
      </c>
      <c r="H2296" s="530" t="s">
        <v>991</v>
      </c>
      <c r="I2296" s="529" t="s">
        <v>992</v>
      </c>
      <c r="J2296" s="529" t="s">
        <v>727</v>
      </c>
      <c r="K2296" s="529" t="s">
        <v>993</v>
      </c>
      <c r="L2296" s="220"/>
    </row>
    <row r="2297" spans="1:12" ht="25.5">
      <c r="B2297" s="101" t="s">
        <v>332</v>
      </c>
      <c r="C2297" s="31" t="s">
        <v>856</v>
      </c>
      <c r="D2297" s="502"/>
      <c r="E2297" s="502"/>
      <c r="F2297" s="505"/>
      <c r="G2297" s="505"/>
      <c r="H2297" s="505"/>
      <c r="I2297" s="502"/>
      <c r="J2297" s="502"/>
      <c r="K2297" s="502"/>
      <c r="L2297" s="123"/>
    </row>
    <row r="2298" spans="1:12" ht="25.5">
      <c r="B2298" s="101" t="s">
        <v>334</v>
      </c>
      <c r="C2298" s="53" t="s">
        <v>505</v>
      </c>
      <c r="D2298" s="502"/>
      <c r="E2298" s="502"/>
      <c r="F2298" s="505"/>
      <c r="G2298" s="505"/>
      <c r="H2298" s="505"/>
      <c r="I2298" s="502"/>
      <c r="J2298" s="502"/>
      <c r="K2298" s="502"/>
      <c r="L2298" s="123"/>
    </row>
    <row r="2299" spans="1:12">
      <c r="B2299" s="101" t="s">
        <v>336</v>
      </c>
      <c r="C2299" s="53" t="s">
        <v>337</v>
      </c>
      <c r="D2299" s="502"/>
      <c r="E2299" s="502"/>
      <c r="F2299" s="505"/>
      <c r="G2299" s="505"/>
      <c r="H2299" s="505"/>
      <c r="I2299" s="502"/>
      <c r="J2299" s="502"/>
      <c r="K2299" s="502"/>
      <c r="L2299" s="123"/>
    </row>
    <row r="2300" spans="1:12">
      <c r="B2300" s="101" t="s">
        <v>508</v>
      </c>
      <c r="C2300" s="53" t="s">
        <v>381</v>
      </c>
      <c r="D2300" s="502"/>
      <c r="E2300" s="502"/>
      <c r="F2300" s="505"/>
      <c r="G2300" s="505"/>
      <c r="H2300" s="505"/>
      <c r="I2300" s="502"/>
      <c r="J2300" s="502"/>
      <c r="K2300" s="502"/>
      <c r="L2300" s="123"/>
    </row>
    <row r="2301" spans="1:12">
      <c r="B2301" s="499" t="s">
        <v>340</v>
      </c>
      <c r="C2301" s="507"/>
      <c r="D2301" s="503"/>
      <c r="E2301" s="503"/>
      <c r="F2301" s="506"/>
      <c r="G2301" s="506"/>
      <c r="H2301" s="506"/>
      <c r="I2301" s="503"/>
      <c r="J2301" s="503"/>
      <c r="K2301" s="503"/>
      <c r="L2301" s="221"/>
    </row>
    <row r="2302" spans="1:12">
      <c r="B2302" s="512" t="s">
        <v>506</v>
      </c>
      <c r="C2302" s="513"/>
      <c r="D2302" s="113">
        <v>31887</v>
      </c>
      <c r="E2302" s="113" t="s">
        <v>854</v>
      </c>
      <c r="F2302" s="113"/>
      <c r="G2302" s="113"/>
      <c r="H2302" s="114"/>
      <c r="I2302" s="81"/>
      <c r="J2302" s="114"/>
      <c r="K2302" s="114"/>
      <c r="L2302" s="114"/>
    </row>
    <row r="2303" spans="1:12">
      <c r="B2303" s="512" t="s">
        <v>507</v>
      </c>
      <c r="C2303" s="513"/>
      <c r="D2303" s="113">
        <v>1</v>
      </c>
      <c r="E2303" s="113" t="s">
        <v>855</v>
      </c>
      <c r="F2303" s="113"/>
      <c r="G2303" s="113"/>
      <c r="H2303" s="265"/>
      <c r="I2303" s="81"/>
      <c r="J2303" s="114"/>
      <c r="K2303" s="114"/>
      <c r="L2303" s="114"/>
    </row>
    <row r="2304" spans="1:12">
      <c r="B2304" s="522" t="s">
        <v>342</v>
      </c>
      <c r="C2304" s="523"/>
      <c r="D2304" s="211">
        <f>'Հավելված 3 մաս 2'!D409</f>
        <v>9923.5</v>
      </c>
      <c r="E2304" s="211">
        <f>'Հավելված 3 մաս 2'!E409</f>
        <v>0</v>
      </c>
      <c r="F2304" s="211">
        <f>'Հավելված 3 մաս 2'!F409</f>
        <v>0</v>
      </c>
      <c r="G2304" s="211">
        <f>'Հավելված 3 մաս 2'!G409</f>
        <v>0</v>
      </c>
      <c r="H2304" s="211">
        <f>'Հավելված 3 մաս 2'!H409</f>
        <v>0</v>
      </c>
      <c r="I2304" s="211">
        <f>'Հավելված 3 մաս 2'!I409</f>
        <v>0</v>
      </c>
      <c r="J2304" s="211">
        <f>'Հավելված 3 մաս 2'!J409</f>
        <v>0</v>
      </c>
      <c r="K2304" s="211">
        <f>'Հավելված 3 մաս 2'!K409</f>
        <v>0</v>
      </c>
      <c r="L2304" s="114"/>
    </row>
    <row r="2305" spans="1:12" s="120" customFormat="1" ht="14.25">
      <c r="A2305" s="119"/>
    </row>
    <row r="2306" spans="1:12">
      <c r="B2306" s="101" t="s">
        <v>327</v>
      </c>
      <c r="C2306" s="53" t="s">
        <v>361</v>
      </c>
      <c r="D2306" s="106"/>
      <c r="E2306" s="106"/>
      <c r="F2306" s="106"/>
      <c r="G2306" s="106"/>
    </row>
    <row r="2307" spans="1:12" ht="25.5">
      <c r="B2307" s="101" t="s">
        <v>328</v>
      </c>
      <c r="C2307" s="45">
        <v>104016</v>
      </c>
      <c r="D2307" s="106"/>
      <c r="E2307" s="106"/>
      <c r="F2307" s="106"/>
      <c r="G2307" s="106"/>
    </row>
    <row r="2308" spans="1:12" ht="25.5">
      <c r="B2308" s="101" t="s">
        <v>329</v>
      </c>
      <c r="C2308" s="354" t="s">
        <v>1066</v>
      </c>
      <c r="D2308" s="106"/>
      <c r="E2308" s="106"/>
      <c r="F2308" s="106"/>
      <c r="G2308" s="106"/>
    </row>
    <row r="2309" spans="1:12">
      <c r="B2309" s="101" t="s">
        <v>330</v>
      </c>
      <c r="C2309" s="45">
        <v>1102</v>
      </c>
      <c r="D2309" s="508" t="s">
        <v>343</v>
      </c>
      <c r="E2309" s="508"/>
      <c r="F2309" s="508"/>
      <c r="G2309" s="508"/>
      <c r="H2309" s="508"/>
      <c r="I2309" s="508"/>
      <c r="J2309" s="508"/>
      <c r="K2309" s="508"/>
      <c r="L2309" s="508"/>
    </row>
    <row r="2310" spans="1:12" ht="13.15" customHeight="1">
      <c r="B2310" s="101" t="s">
        <v>331</v>
      </c>
      <c r="C2310" s="353">
        <v>12001</v>
      </c>
      <c r="D2310" s="529" t="s">
        <v>987</v>
      </c>
      <c r="E2310" s="529" t="s">
        <v>988</v>
      </c>
      <c r="F2310" s="530" t="s">
        <v>989</v>
      </c>
      <c r="G2310" s="530" t="s">
        <v>990</v>
      </c>
      <c r="H2310" s="530" t="s">
        <v>991</v>
      </c>
      <c r="I2310" s="529" t="s">
        <v>992</v>
      </c>
      <c r="J2310" s="529" t="s">
        <v>727</v>
      </c>
      <c r="K2310" s="529" t="s">
        <v>993</v>
      </c>
      <c r="L2310" s="220"/>
    </row>
    <row r="2311" spans="1:12" ht="25.5">
      <c r="B2311" s="101" t="s">
        <v>332</v>
      </c>
      <c r="C2311" s="31" t="s">
        <v>509</v>
      </c>
      <c r="D2311" s="502"/>
      <c r="E2311" s="502"/>
      <c r="F2311" s="505"/>
      <c r="G2311" s="505"/>
      <c r="H2311" s="505"/>
      <c r="I2311" s="502"/>
      <c r="J2311" s="502"/>
      <c r="K2311" s="502"/>
      <c r="L2311" s="123"/>
    </row>
    <row r="2312" spans="1:12" ht="76.5">
      <c r="B2312" s="101" t="s">
        <v>334</v>
      </c>
      <c r="C2312" s="53" t="s">
        <v>510</v>
      </c>
      <c r="D2312" s="502"/>
      <c r="E2312" s="502"/>
      <c r="F2312" s="505"/>
      <c r="G2312" s="505"/>
      <c r="H2312" s="505"/>
      <c r="I2312" s="502"/>
      <c r="J2312" s="502"/>
      <c r="K2312" s="502"/>
      <c r="L2312" s="123"/>
    </row>
    <row r="2313" spans="1:12">
      <c r="B2313" s="101" t="s">
        <v>336</v>
      </c>
      <c r="C2313" s="53" t="s">
        <v>511</v>
      </c>
      <c r="D2313" s="502"/>
      <c r="E2313" s="502"/>
      <c r="F2313" s="505"/>
      <c r="G2313" s="505"/>
      <c r="H2313" s="505"/>
      <c r="I2313" s="502"/>
      <c r="J2313" s="502"/>
      <c r="K2313" s="502"/>
      <c r="L2313" s="123"/>
    </row>
    <row r="2314" spans="1:12" ht="63.75">
      <c r="B2314" s="101" t="s">
        <v>359</v>
      </c>
      <c r="C2314" s="53" t="s">
        <v>512</v>
      </c>
      <c r="D2314" s="502"/>
      <c r="E2314" s="502"/>
      <c r="F2314" s="505"/>
      <c r="G2314" s="505"/>
      <c r="H2314" s="505"/>
      <c r="I2314" s="502"/>
      <c r="J2314" s="502"/>
      <c r="K2314" s="502"/>
      <c r="L2314" s="123"/>
    </row>
    <row r="2315" spans="1:12">
      <c r="B2315" s="499" t="s">
        <v>340</v>
      </c>
      <c r="C2315" s="507"/>
      <c r="D2315" s="503"/>
      <c r="E2315" s="503"/>
      <c r="F2315" s="506"/>
      <c r="G2315" s="506"/>
      <c r="H2315" s="506"/>
      <c r="I2315" s="503"/>
      <c r="J2315" s="503"/>
      <c r="K2315" s="503"/>
      <c r="L2315" s="221"/>
    </row>
    <row r="2316" spans="1:12">
      <c r="B2316" s="512" t="s">
        <v>513</v>
      </c>
      <c r="C2316" s="513"/>
      <c r="D2316" s="113">
        <v>31679</v>
      </c>
      <c r="E2316" s="113">
        <v>34440</v>
      </c>
      <c r="F2316" s="113">
        <v>34924</v>
      </c>
      <c r="G2316" s="113">
        <v>34924</v>
      </c>
      <c r="H2316" s="113">
        <v>34924</v>
      </c>
      <c r="I2316" s="113">
        <v>34924</v>
      </c>
      <c r="J2316" s="113">
        <v>35460</v>
      </c>
      <c r="K2316" s="113">
        <v>36102</v>
      </c>
      <c r="L2316" s="221"/>
    </row>
    <row r="2317" spans="1:12">
      <c r="B2317" s="512" t="s">
        <v>1027</v>
      </c>
      <c r="C2317" s="513"/>
      <c r="D2317" s="113"/>
      <c r="E2317" s="113">
        <v>22042</v>
      </c>
      <c r="F2317" s="113">
        <v>22585</v>
      </c>
      <c r="G2317" s="113">
        <v>22585</v>
      </c>
      <c r="H2317" s="113">
        <v>22585</v>
      </c>
      <c r="I2317" s="113">
        <v>22585</v>
      </c>
      <c r="J2317" s="113">
        <v>23152</v>
      </c>
      <c r="K2317" s="113">
        <v>23744</v>
      </c>
      <c r="L2317" s="221"/>
    </row>
    <row r="2318" spans="1:12">
      <c r="B2318" s="512" t="s">
        <v>1028</v>
      </c>
      <c r="C2318" s="513"/>
      <c r="D2318" s="113"/>
      <c r="E2318" s="113">
        <v>10743</v>
      </c>
      <c r="F2318" s="113">
        <v>10717</v>
      </c>
      <c r="G2318" s="113">
        <v>10717</v>
      </c>
      <c r="H2318" s="113">
        <v>10717</v>
      </c>
      <c r="I2318" s="113">
        <v>10717</v>
      </c>
      <c r="J2318" s="113">
        <v>10726</v>
      </c>
      <c r="K2318" s="113">
        <v>10815</v>
      </c>
      <c r="L2318" s="221"/>
    </row>
    <row r="2319" spans="1:12" ht="27.75" customHeight="1">
      <c r="B2319" s="512" t="s">
        <v>1029</v>
      </c>
      <c r="C2319" s="513"/>
      <c r="D2319" s="113"/>
      <c r="E2319" s="113">
        <v>1655</v>
      </c>
      <c r="F2319" s="113">
        <v>1622</v>
      </c>
      <c r="G2319" s="113">
        <v>1622</v>
      </c>
      <c r="H2319" s="114">
        <v>1622</v>
      </c>
      <c r="I2319" s="81">
        <v>1622</v>
      </c>
      <c r="J2319" s="114">
        <v>1582</v>
      </c>
      <c r="K2319" s="114">
        <v>1543</v>
      </c>
      <c r="L2319" s="114"/>
    </row>
    <row r="2320" spans="1:12">
      <c r="B2320" s="522" t="s">
        <v>342</v>
      </c>
      <c r="C2320" s="523"/>
      <c r="D2320" s="211">
        <f>'Հավելված 3 մաս 2'!D415</f>
        <v>31048958</v>
      </c>
      <c r="E2320" s="211">
        <f>'Հավելված 3 մաս 2'!E415</f>
        <v>32610235.699999999</v>
      </c>
      <c r="F2320" s="211">
        <f>'Հավելված 3 մաս 2'!F415</f>
        <v>8344136.8250000002</v>
      </c>
      <c r="G2320" s="211">
        <f>'Հավելված 3 մաս 2'!G415</f>
        <v>16688273.65</v>
      </c>
      <c r="H2320" s="211">
        <f>'Հավելված 3 մաս 2'!H415</f>
        <v>25032410.475000001</v>
      </c>
      <c r="I2320" s="460">
        <f>'Հավելված 3 մաս 2'!I415</f>
        <v>32401924</v>
      </c>
      <c r="J2320" s="211">
        <f>'Հավելված 3 մաս 2'!J415</f>
        <v>34163993.899999999</v>
      </c>
      <c r="K2320" s="211">
        <f>'Հավելված 3 մաս 2'!K415</f>
        <v>35019007.600000001</v>
      </c>
      <c r="L2320" s="211">
        <f>'Հավելված 3 մաս 2'!L408</f>
        <v>0</v>
      </c>
    </row>
    <row r="2321" spans="1:12" s="120" customFormat="1" ht="14.25">
      <c r="A2321" s="119"/>
    </row>
    <row r="2322" spans="1:12">
      <c r="B2322" s="101" t="s">
        <v>327</v>
      </c>
      <c r="C2322" s="53" t="s">
        <v>361</v>
      </c>
      <c r="D2322" s="106"/>
      <c r="E2322" s="106"/>
      <c r="F2322" s="106"/>
      <c r="G2322" s="106"/>
    </row>
    <row r="2323" spans="1:12" ht="25.5">
      <c r="B2323" s="101" t="s">
        <v>328</v>
      </c>
      <c r="C2323" s="45">
        <v>104016</v>
      </c>
      <c r="D2323" s="106"/>
      <c r="E2323" s="106"/>
      <c r="F2323" s="106"/>
      <c r="G2323" s="106"/>
    </row>
    <row r="2324" spans="1:12" ht="25.5">
      <c r="B2324" s="101" t="s">
        <v>329</v>
      </c>
      <c r="C2324" s="354" t="s">
        <v>1066</v>
      </c>
      <c r="D2324" s="106"/>
      <c r="E2324" s="106"/>
      <c r="F2324" s="106"/>
      <c r="G2324" s="106"/>
    </row>
    <row r="2325" spans="1:12">
      <c r="B2325" s="101" t="s">
        <v>330</v>
      </c>
      <c r="C2325" s="53">
        <v>1102</v>
      </c>
      <c r="D2325" s="508" t="s">
        <v>343</v>
      </c>
      <c r="E2325" s="508"/>
      <c r="F2325" s="508"/>
      <c r="G2325" s="508"/>
      <c r="H2325" s="508"/>
      <c r="I2325" s="508"/>
      <c r="J2325" s="508"/>
      <c r="K2325" s="508"/>
      <c r="L2325" s="508"/>
    </row>
    <row r="2326" spans="1:12" ht="13.15" customHeight="1">
      <c r="B2326" s="101" t="s">
        <v>331</v>
      </c>
      <c r="C2326" s="353">
        <v>12002</v>
      </c>
      <c r="D2326" s="529" t="s">
        <v>987</v>
      </c>
      <c r="E2326" s="529" t="s">
        <v>988</v>
      </c>
      <c r="F2326" s="530" t="s">
        <v>989</v>
      </c>
      <c r="G2326" s="530" t="s">
        <v>990</v>
      </c>
      <c r="H2326" s="530" t="s">
        <v>991</v>
      </c>
      <c r="I2326" s="529" t="s">
        <v>992</v>
      </c>
      <c r="J2326" s="529" t="s">
        <v>727</v>
      </c>
      <c r="K2326" s="529" t="s">
        <v>993</v>
      </c>
      <c r="L2326" s="220"/>
    </row>
    <row r="2327" spans="1:12" ht="25.5">
      <c r="B2327" s="101" t="s">
        <v>332</v>
      </c>
      <c r="C2327" s="31" t="s">
        <v>514</v>
      </c>
      <c r="D2327" s="502"/>
      <c r="E2327" s="502"/>
      <c r="F2327" s="505"/>
      <c r="G2327" s="505"/>
      <c r="H2327" s="505"/>
      <c r="I2327" s="502"/>
      <c r="J2327" s="502"/>
      <c r="K2327" s="502"/>
      <c r="L2327" s="123"/>
    </row>
    <row r="2328" spans="1:12" ht="63.75">
      <c r="B2328" s="101" t="s">
        <v>334</v>
      </c>
      <c r="C2328" s="53" t="s">
        <v>515</v>
      </c>
      <c r="D2328" s="502"/>
      <c r="E2328" s="502"/>
      <c r="F2328" s="505"/>
      <c r="G2328" s="505"/>
      <c r="H2328" s="505"/>
      <c r="I2328" s="502"/>
      <c r="J2328" s="502"/>
      <c r="K2328" s="502"/>
      <c r="L2328" s="123"/>
    </row>
    <row r="2329" spans="1:12">
      <c r="B2329" s="101" t="s">
        <v>336</v>
      </c>
      <c r="C2329" s="53" t="s">
        <v>511</v>
      </c>
      <c r="D2329" s="502"/>
      <c r="E2329" s="502"/>
      <c r="F2329" s="505"/>
      <c r="G2329" s="505"/>
      <c r="H2329" s="505"/>
      <c r="I2329" s="502"/>
      <c r="J2329" s="502"/>
      <c r="K2329" s="502"/>
      <c r="L2329" s="123"/>
    </row>
    <row r="2330" spans="1:12" ht="51">
      <c r="B2330" s="101" t="s">
        <v>359</v>
      </c>
      <c r="C2330" s="53" t="s">
        <v>516</v>
      </c>
      <c r="D2330" s="502"/>
      <c r="E2330" s="502"/>
      <c r="F2330" s="505"/>
      <c r="G2330" s="505"/>
      <c r="H2330" s="505"/>
      <c r="I2330" s="502"/>
      <c r="J2330" s="502"/>
      <c r="K2330" s="502"/>
      <c r="L2330" s="123"/>
    </row>
    <row r="2331" spans="1:12">
      <c r="B2331" s="499" t="s">
        <v>340</v>
      </c>
      <c r="C2331" s="507"/>
      <c r="D2331" s="503"/>
      <c r="E2331" s="503"/>
      <c r="F2331" s="506"/>
      <c r="G2331" s="506"/>
      <c r="H2331" s="506"/>
      <c r="I2331" s="503"/>
      <c r="J2331" s="503"/>
      <c r="K2331" s="503"/>
      <c r="L2331" s="221"/>
    </row>
    <row r="2332" spans="1:12">
      <c r="B2332" s="512" t="s">
        <v>513</v>
      </c>
      <c r="C2332" s="513"/>
      <c r="D2332" s="156">
        <v>1612</v>
      </c>
      <c r="E2332" s="156">
        <v>1655</v>
      </c>
      <c r="F2332" s="156">
        <v>1575</v>
      </c>
      <c r="G2332" s="113">
        <v>1575</v>
      </c>
      <c r="H2332" s="114">
        <v>1575</v>
      </c>
      <c r="I2332" s="81">
        <v>1575</v>
      </c>
      <c r="J2332" s="114">
        <v>1500</v>
      </c>
      <c r="K2332" s="114">
        <v>1412</v>
      </c>
      <c r="L2332" s="114"/>
    </row>
    <row r="2333" spans="1:12">
      <c r="B2333" s="522" t="s">
        <v>342</v>
      </c>
      <c r="C2333" s="523"/>
      <c r="D2333" s="211">
        <f>'Հավելված 3 մաս 2'!D421</f>
        <v>589734.5</v>
      </c>
      <c r="E2333" s="211">
        <f>'Հավելված 3 մաս 2'!E421</f>
        <v>593486</v>
      </c>
      <c r="F2333" s="211">
        <f>'Հավելված 3 մաս 2'!F421</f>
        <v>148224.95999999999</v>
      </c>
      <c r="G2333" s="211">
        <f>'Հավելված 3 մաս 2'!G421</f>
        <v>285048</v>
      </c>
      <c r="H2333" s="211">
        <f>'Հավելված 3 մաս 2'!H421</f>
        <v>427572</v>
      </c>
      <c r="I2333" s="460">
        <f>'Հավելված 3 մաս 2'!I421</f>
        <v>556060.6</v>
      </c>
      <c r="J2333" s="211">
        <f>'Հավելված 3 մաս 2'!J421</f>
        <v>542640</v>
      </c>
      <c r="K2333" s="211">
        <f>'Հավելված 3 մաս 2'!K421</f>
        <v>509136</v>
      </c>
      <c r="L2333" s="114"/>
    </row>
    <row r="2334" spans="1:12" s="120" customFormat="1" ht="14.25">
      <c r="A2334" s="119"/>
    </row>
    <row r="2335" spans="1:12">
      <c r="B2335" s="101" t="s">
        <v>327</v>
      </c>
      <c r="C2335" s="53" t="s">
        <v>361</v>
      </c>
      <c r="D2335" s="106"/>
      <c r="E2335" s="106"/>
      <c r="F2335" s="106"/>
      <c r="G2335" s="106"/>
    </row>
    <row r="2336" spans="1:12" ht="25.5">
      <c r="B2336" s="101" t="s">
        <v>328</v>
      </c>
      <c r="C2336" s="45">
        <v>104016</v>
      </c>
      <c r="D2336" s="106"/>
      <c r="E2336" s="106"/>
      <c r="F2336" s="106"/>
      <c r="G2336" s="106"/>
    </row>
    <row r="2337" spans="1:15" ht="25.5">
      <c r="B2337" s="101" t="s">
        <v>329</v>
      </c>
      <c r="C2337" s="354" t="s">
        <v>1066</v>
      </c>
      <c r="D2337" s="106"/>
      <c r="E2337" s="106"/>
      <c r="F2337" s="106"/>
      <c r="G2337" s="106"/>
    </row>
    <row r="2338" spans="1:15">
      <c r="B2338" s="101" t="s">
        <v>330</v>
      </c>
      <c r="C2338" s="45">
        <v>1102</v>
      </c>
      <c r="D2338" s="508" t="s">
        <v>343</v>
      </c>
      <c r="E2338" s="508"/>
      <c r="F2338" s="508"/>
      <c r="G2338" s="508"/>
      <c r="H2338" s="508"/>
      <c r="I2338" s="508"/>
      <c r="J2338" s="508"/>
      <c r="K2338" s="508"/>
      <c r="L2338" s="508"/>
    </row>
    <row r="2339" spans="1:15" ht="13.15" customHeight="1">
      <c r="B2339" s="101" t="s">
        <v>331</v>
      </c>
      <c r="C2339" s="353">
        <v>12003</v>
      </c>
      <c r="D2339" s="529" t="s">
        <v>987</v>
      </c>
      <c r="E2339" s="529" t="s">
        <v>988</v>
      </c>
      <c r="F2339" s="530" t="s">
        <v>989</v>
      </c>
      <c r="G2339" s="530" t="s">
        <v>990</v>
      </c>
      <c r="H2339" s="530" t="s">
        <v>991</v>
      </c>
      <c r="I2339" s="529" t="s">
        <v>992</v>
      </c>
      <c r="J2339" s="529" t="s">
        <v>727</v>
      </c>
      <c r="K2339" s="529" t="s">
        <v>993</v>
      </c>
      <c r="L2339" s="220"/>
    </row>
    <row r="2340" spans="1:15">
      <c r="B2340" s="101" t="s">
        <v>332</v>
      </c>
      <c r="C2340" s="31" t="s">
        <v>517</v>
      </c>
      <c r="D2340" s="502"/>
      <c r="E2340" s="502"/>
      <c r="F2340" s="505"/>
      <c r="G2340" s="505"/>
      <c r="H2340" s="505"/>
      <c r="I2340" s="502"/>
      <c r="J2340" s="502"/>
      <c r="K2340" s="502"/>
      <c r="L2340" s="123"/>
    </row>
    <row r="2341" spans="1:15" ht="63.75">
      <c r="B2341" s="101" t="s">
        <v>334</v>
      </c>
      <c r="C2341" s="53" t="s">
        <v>518</v>
      </c>
      <c r="D2341" s="502"/>
      <c r="E2341" s="502"/>
      <c r="F2341" s="505"/>
      <c r="G2341" s="505"/>
      <c r="H2341" s="505"/>
      <c r="I2341" s="502"/>
      <c r="J2341" s="502"/>
      <c r="K2341" s="502"/>
      <c r="L2341" s="123"/>
    </row>
    <row r="2342" spans="1:15">
      <c r="B2342" s="101" t="s">
        <v>336</v>
      </c>
      <c r="C2342" s="53" t="s">
        <v>511</v>
      </c>
      <c r="D2342" s="502"/>
      <c r="E2342" s="502"/>
      <c r="F2342" s="505"/>
      <c r="G2342" s="505"/>
      <c r="H2342" s="505"/>
      <c r="I2342" s="502"/>
      <c r="J2342" s="502"/>
      <c r="K2342" s="502"/>
      <c r="L2342" s="123"/>
    </row>
    <row r="2343" spans="1:15" ht="63.75">
      <c r="B2343" s="101" t="s">
        <v>359</v>
      </c>
      <c r="C2343" s="53" t="s">
        <v>519</v>
      </c>
      <c r="D2343" s="502"/>
      <c r="E2343" s="502"/>
      <c r="F2343" s="505"/>
      <c r="G2343" s="505"/>
      <c r="H2343" s="505"/>
      <c r="I2343" s="502"/>
      <c r="J2343" s="502"/>
      <c r="K2343" s="502"/>
      <c r="L2343" s="123"/>
    </row>
    <row r="2344" spans="1:15">
      <c r="B2344" s="499" t="s">
        <v>340</v>
      </c>
      <c r="C2344" s="507"/>
      <c r="D2344" s="503"/>
      <c r="E2344" s="503"/>
      <c r="F2344" s="506"/>
      <c r="G2344" s="506"/>
      <c r="H2344" s="506"/>
      <c r="I2344" s="503"/>
      <c r="J2344" s="503"/>
      <c r="K2344" s="503"/>
      <c r="L2344" s="221"/>
    </row>
    <row r="2345" spans="1:15">
      <c r="B2345" s="512" t="s">
        <v>520</v>
      </c>
      <c r="C2345" s="513"/>
      <c r="D2345" s="113">
        <v>440945</v>
      </c>
      <c r="E2345" s="113">
        <v>464105</v>
      </c>
      <c r="F2345" s="113">
        <v>464595</v>
      </c>
      <c r="G2345" s="113">
        <v>464595</v>
      </c>
      <c r="H2345" s="114">
        <v>464595</v>
      </c>
      <c r="I2345" s="81">
        <v>464595</v>
      </c>
      <c r="J2345" s="114">
        <v>464595</v>
      </c>
      <c r="K2345" s="114">
        <v>464595</v>
      </c>
      <c r="L2345" s="114"/>
    </row>
    <row r="2346" spans="1:15">
      <c r="B2346" s="522" t="s">
        <v>342</v>
      </c>
      <c r="C2346" s="523"/>
      <c r="D2346" s="211">
        <f>'Հավելված 3 մաս 2'!D427</f>
        <v>237809663.90000001</v>
      </c>
      <c r="E2346" s="211">
        <f>'Հավելված 3 մաս 2'!E427</f>
        <v>243715938.90000001</v>
      </c>
      <c r="F2346" s="211">
        <f>'Հավելված 3 մաս 2'!F427</f>
        <v>60996111.125</v>
      </c>
      <c r="G2346" s="211">
        <f>'Հավելված 3 մաս 2'!G427</f>
        <v>121992222.25</v>
      </c>
      <c r="H2346" s="211">
        <f>'Հավելված 3 մաս 2'!H427</f>
        <v>182988333.375</v>
      </c>
      <c r="I2346" s="460">
        <f>'Հավելված 3 մաս 2'!I427</f>
        <v>237546264.90000001</v>
      </c>
      <c r="J2346" s="211">
        <f>'Հավելված 3 մաս 2'!J427</f>
        <v>243984444.5</v>
      </c>
      <c r="K2346" s="211">
        <f>'Հավելված 3 մաս 2'!K427</f>
        <v>243984444.5</v>
      </c>
      <c r="L2346" s="114"/>
      <c r="M2346" s="526"/>
      <c r="N2346" s="526"/>
      <c r="O2346" s="526"/>
    </row>
    <row r="2347" spans="1:15" s="120" customFormat="1" ht="14.25">
      <c r="A2347" s="119"/>
      <c r="M2347" s="527"/>
      <c r="N2347" s="527"/>
      <c r="O2347" s="527"/>
    </row>
    <row r="2348" spans="1:15">
      <c r="B2348" s="101" t="s">
        <v>327</v>
      </c>
      <c r="C2348" s="53" t="s">
        <v>361</v>
      </c>
      <c r="D2348" s="106"/>
      <c r="E2348" s="106"/>
      <c r="F2348" s="106"/>
      <c r="G2348" s="106"/>
      <c r="M2348" s="527"/>
      <c r="N2348" s="527"/>
      <c r="O2348" s="527"/>
    </row>
    <row r="2349" spans="1:15" ht="25.5">
      <c r="B2349" s="101" t="s">
        <v>328</v>
      </c>
      <c r="C2349" s="45">
        <v>104016</v>
      </c>
      <c r="D2349" s="106"/>
      <c r="E2349" s="106"/>
      <c r="F2349" s="106"/>
      <c r="G2349" s="106"/>
      <c r="M2349" s="527"/>
      <c r="N2349" s="527"/>
      <c r="O2349" s="527"/>
    </row>
    <row r="2350" spans="1:15" ht="25.5">
      <c r="B2350" s="101" t="s">
        <v>329</v>
      </c>
      <c r="C2350" s="354" t="s">
        <v>1066</v>
      </c>
      <c r="D2350" s="106"/>
      <c r="E2350" s="106"/>
      <c r="F2350" s="106"/>
      <c r="G2350" s="106"/>
      <c r="M2350" s="527"/>
      <c r="N2350" s="527"/>
      <c r="O2350" s="527"/>
    </row>
    <row r="2351" spans="1:15">
      <c r="B2351" s="101" t="s">
        <v>330</v>
      </c>
      <c r="C2351" s="45">
        <v>1102</v>
      </c>
      <c r="D2351" s="508" t="s">
        <v>343</v>
      </c>
      <c r="E2351" s="508"/>
      <c r="F2351" s="508"/>
      <c r="G2351" s="508"/>
      <c r="H2351" s="508"/>
      <c r="I2351" s="508"/>
      <c r="J2351" s="508"/>
      <c r="K2351" s="508"/>
      <c r="L2351" s="508"/>
      <c r="M2351" s="528"/>
      <c r="N2351" s="528"/>
      <c r="O2351" s="528"/>
    </row>
    <row r="2352" spans="1:15" ht="13.15" customHeight="1">
      <c r="B2352" s="101" t="s">
        <v>331</v>
      </c>
      <c r="C2352" s="353">
        <v>12004</v>
      </c>
      <c r="D2352" s="529" t="s">
        <v>987</v>
      </c>
      <c r="E2352" s="529" t="s">
        <v>988</v>
      </c>
      <c r="F2352" s="530" t="s">
        <v>989</v>
      </c>
      <c r="G2352" s="530" t="s">
        <v>990</v>
      </c>
      <c r="H2352" s="530" t="s">
        <v>991</v>
      </c>
      <c r="I2352" s="529" t="s">
        <v>992</v>
      </c>
      <c r="J2352" s="529" t="s">
        <v>727</v>
      </c>
      <c r="K2352" s="529" t="s">
        <v>993</v>
      </c>
      <c r="L2352" s="220"/>
    </row>
    <row r="2353" spans="1:12">
      <c r="B2353" s="101" t="s">
        <v>332</v>
      </c>
      <c r="C2353" s="53" t="s">
        <v>521</v>
      </c>
      <c r="D2353" s="502"/>
      <c r="E2353" s="502"/>
      <c r="F2353" s="505"/>
      <c r="G2353" s="505"/>
      <c r="H2353" s="505"/>
      <c r="I2353" s="502"/>
      <c r="J2353" s="502"/>
      <c r="K2353" s="502"/>
      <c r="L2353" s="123"/>
    </row>
    <row r="2354" spans="1:12" ht="63.75">
      <c r="B2354" s="101" t="s">
        <v>334</v>
      </c>
      <c r="C2354" s="53" t="s">
        <v>522</v>
      </c>
      <c r="D2354" s="502"/>
      <c r="E2354" s="502"/>
      <c r="F2354" s="505"/>
      <c r="G2354" s="505"/>
      <c r="H2354" s="505"/>
      <c r="I2354" s="502"/>
      <c r="J2354" s="502"/>
      <c r="K2354" s="502"/>
      <c r="L2354" s="123"/>
    </row>
    <row r="2355" spans="1:12">
      <c r="B2355" s="101" t="s">
        <v>336</v>
      </c>
      <c r="C2355" s="53" t="s">
        <v>511</v>
      </c>
      <c r="D2355" s="502"/>
      <c r="E2355" s="502"/>
      <c r="F2355" s="505"/>
      <c r="G2355" s="505"/>
      <c r="H2355" s="505"/>
      <c r="I2355" s="502"/>
      <c r="J2355" s="502"/>
      <c r="K2355" s="502"/>
      <c r="L2355" s="123"/>
    </row>
    <row r="2356" spans="1:12" ht="51">
      <c r="B2356" s="101" t="s">
        <v>359</v>
      </c>
      <c r="C2356" s="53" t="s">
        <v>523</v>
      </c>
      <c r="D2356" s="502"/>
      <c r="E2356" s="502"/>
      <c r="F2356" s="505"/>
      <c r="G2356" s="505"/>
      <c r="H2356" s="505"/>
      <c r="I2356" s="502"/>
      <c r="J2356" s="502"/>
      <c r="K2356" s="502"/>
      <c r="L2356" s="123"/>
    </row>
    <row r="2357" spans="1:12">
      <c r="B2357" s="499" t="s">
        <v>340</v>
      </c>
      <c r="C2357" s="507"/>
      <c r="D2357" s="503"/>
      <c r="E2357" s="503"/>
      <c r="F2357" s="506"/>
      <c r="G2357" s="506"/>
      <c r="H2357" s="506"/>
      <c r="I2357" s="503"/>
      <c r="J2357" s="503"/>
      <c r="K2357" s="503"/>
      <c r="L2357" s="221"/>
    </row>
    <row r="2358" spans="1:12">
      <c r="B2358" s="512" t="s">
        <v>520</v>
      </c>
      <c r="C2358" s="513"/>
      <c r="D2358" s="113">
        <v>679</v>
      </c>
      <c r="E2358" s="113">
        <v>730</v>
      </c>
      <c r="F2358" s="113">
        <v>735</v>
      </c>
      <c r="G2358" s="113">
        <v>735</v>
      </c>
      <c r="H2358" s="114">
        <v>735</v>
      </c>
      <c r="I2358" s="81">
        <v>735</v>
      </c>
      <c r="J2358" s="114">
        <v>752</v>
      </c>
      <c r="K2358" s="114">
        <v>766</v>
      </c>
      <c r="L2358" s="114"/>
    </row>
    <row r="2359" spans="1:12">
      <c r="B2359" s="522" t="s">
        <v>342</v>
      </c>
      <c r="C2359" s="523"/>
      <c r="D2359" s="211">
        <f>'Հավելված 3 մաս 2'!D433</f>
        <v>2832712.2</v>
      </c>
      <c r="E2359" s="211">
        <f>'Հավելված 3 մաս 2'!E433</f>
        <v>3009924.2</v>
      </c>
      <c r="F2359" s="211">
        <f>'Հավելված 3 մաս 2'!F433</f>
        <v>758669.47499999998</v>
      </c>
      <c r="G2359" s="211">
        <f>'Հավելված 3 մաս 2'!G433</f>
        <v>1517338.95</v>
      </c>
      <c r="H2359" s="211">
        <f>'Հավելված 3 մաս 2'!H433</f>
        <v>2276008.4249999998</v>
      </c>
      <c r="I2359" s="211">
        <f>'Հավելված 3 մաս 2'!I433</f>
        <v>3034677.9</v>
      </c>
      <c r="J2359" s="211">
        <f>'Հավելված 3 մաս 2'!J433</f>
        <v>3094581.2</v>
      </c>
      <c r="K2359" s="211">
        <f>'Հավելված 3 մաս 2'!K433</f>
        <v>3120142</v>
      </c>
      <c r="L2359" s="114"/>
    </row>
    <row r="2360" spans="1:12" s="120" customFormat="1" ht="14.25">
      <c r="A2360" s="119"/>
    </row>
    <row r="2361" spans="1:12">
      <c r="B2361" s="101" t="s">
        <v>327</v>
      </c>
      <c r="C2361" s="53" t="s">
        <v>361</v>
      </c>
      <c r="D2361" s="106"/>
      <c r="E2361" s="106"/>
      <c r="F2361" s="106"/>
      <c r="G2361" s="106"/>
    </row>
    <row r="2362" spans="1:12" ht="25.5">
      <c r="B2362" s="101" t="s">
        <v>328</v>
      </c>
      <c r="C2362" s="45">
        <v>104016</v>
      </c>
      <c r="D2362" s="106"/>
      <c r="E2362" s="106"/>
      <c r="F2362" s="106"/>
      <c r="G2362" s="106"/>
    </row>
    <row r="2363" spans="1:12">
      <c r="B2363" s="101" t="s">
        <v>329</v>
      </c>
      <c r="C2363" s="83" t="s">
        <v>646</v>
      </c>
      <c r="D2363" s="106"/>
      <c r="E2363" s="106"/>
      <c r="F2363" s="106"/>
      <c r="G2363" s="106"/>
    </row>
    <row r="2364" spans="1:12">
      <c r="B2364" s="101" t="s">
        <v>330</v>
      </c>
      <c r="C2364" s="45">
        <v>1102</v>
      </c>
      <c r="D2364" s="508" t="s">
        <v>343</v>
      </c>
      <c r="E2364" s="508"/>
      <c r="F2364" s="508"/>
      <c r="G2364" s="508"/>
      <c r="H2364" s="508"/>
      <c r="I2364" s="508"/>
      <c r="J2364" s="508"/>
      <c r="K2364" s="508"/>
      <c r="L2364" s="508"/>
    </row>
    <row r="2365" spans="1:12" ht="13.15" customHeight="1">
      <c r="B2365" s="101" t="s">
        <v>331</v>
      </c>
      <c r="C2365" s="45">
        <v>12005</v>
      </c>
      <c r="D2365" s="529" t="s">
        <v>987</v>
      </c>
      <c r="E2365" s="529" t="s">
        <v>988</v>
      </c>
      <c r="F2365" s="530" t="s">
        <v>989</v>
      </c>
      <c r="G2365" s="530" t="s">
        <v>990</v>
      </c>
      <c r="H2365" s="530" t="s">
        <v>991</v>
      </c>
      <c r="I2365" s="529" t="s">
        <v>992</v>
      </c>
      <c r="J2365" s="529" t="s">
        <v>727</v>
      </c>
      <c r="K2365" s="529" t="s">
        <v>993</v>
      </c>
      <c r="L2365" s="220"/>
    </row>
    <row r="2366" spans="1:12" ht="25.5">
      <c r="B2366" s="101" t="s">
        <v>332</v>
      </c>
      <c r="C2366" s="53" t="s">
        <v>524</v>
      </c>
      <c r="D2366" s="502"/>
      <c r="E2366" s="502"/>
      <c r="F2366" s="505"/>
      <c r="G2366" s="505"/>
      <c r="H2366" s="505"/>
      <c r="I2366" s="502"/>
      <c r="J2366" s="502"/>
      <c r="K2366" s="502"/>
      <c r="L2366" s="123"/>
    </row>
    <row r="2367" spans="1:12" ht="38.25">
      <c r="B2367" s="101" t="s">
        <v>334</v>
      </c>
      <c r="C2367" s="53" t="s">
        <v>527</v>
      </c>
      <c r="D2367" s="502"/>
      <c r="E2367" s="502"/>
      <c r="F2367" s="505"/>
      <c r="G2367" s="505"/>
      <c r="H2367" s="505"/>
      <c r="I2367" s="502"/>
      <c r="J2367" s="502"/>
      <c r="K2367" s="502"/>
      <c r="L2367" s="123"/>
    </row>
    <row r="2368" spans="1:12">
      <c r="B2368" s="101" t="s">
        <v>336</v>
      </c>
      <c r="C2368" s="53" t="s">
        <v>511</v>
      </c>
      <c r="D2368" s="502"/>
      <c r="E2368" s="502"/>
      <c r="F2368" s="505"/>
      <c r="G2368" s="505"/>
      <c r="H2368" s="505"/>
      <c r="I2368" s="502"/>
      <c r="J2368" s="502"/>
      <c r="K2368" s="502"/>
      <c r="L2368" s="123"/>
    </row>
    <row r="2369" spans="1:12">
      <c r="B2369" s="101" t="s">
        <v>359</v>
      </c>
      <c r="C2369" s="53" t="s">
        <v>525</v>
      </c>
      <c r="D2369" s="502"/>
      <c r="E2369" s="502"/>
      <c r="F2369" s="505"/>
      <c r="G2369" s="505"/>
      <c r="H2369" s="505"/>
      <c r="I2369" s="502"/>
      <c r="J2369" s="502"/>
      <c r="K2369" s="502"/>
      <c r="L2369" s="123"/>
    </row>
    <row r="2370" spans="1:12">
      <c r="B2370" s="499" t="s">
        <v>340</v>
      </c>
      <c r="C2370" s="507"/>
      <c r="D2370" s="503"/>
      <c r="E2370" s="503"/>
      <c r="F2370" s="506"/>
      <c r="G2370" s="506"/>
      <c r="H2370" s="506"/>
      <c r="I2370" s="503"/>
      <c r="J2370" s="503"/>
      <c r="K2370" s="503"/>
      <c r="L2370" s="221"/>
    </row>
    <row r="2371" spans="1:12" ht="14.25">
      <c r="B2371" s="512" t="s">
        <v>526</v>
      </c>
      <c r="C2371" s="513"/>
      <c r="D2371" s="113">
        <v>323167</v>
      </c>
      <c r="E2371" s="113">
        <v>349064</v>
      </c>
      <c r="F2371" s="266"/>
      <c r="G2371" s="266"/>
      <c r="H2371" s="266"/>
      <c r="I2371" s="396">
        <v>375274</v>
      </c>
      <c r="J2371" s="397" t="s">
        <v>1039</v>
      </c>
      <c r="K2371" s="396" t="s">
        <v>1040</v>
      </c>
      <c r="L2371" s="114"/>
    </row>
    <row r="2372" spans="1:12">
      <c r="B2372" s="522" t="s">
        <v>342</v>
      </c>
      <c r="C2372" s="523"/>
      <c r="D2372" s="217">
        <f>'Հավելված 3 մաս 2'!D439</f>
        <v>84642937.150000006</v>
      </c>
      <c r="E2372" s="217">
        <f>'Հավելված 3 մաս 2'!E439</f>
        <v>70007556.200000003</v>
      </c>
      <c r="F2372" s="217">
        <f>'Հավելված 3 մաս 2'!F439</f>
        <v>0</v>
      </c>
      <c r="G2372" s="217">
        <f>'Հավելված 3 մաս 2'!G439</f>
        <v>0</v>
      </c>
      <c r="H2372" s="217">
        <f>'Հավելված 3 մաս 2'!H439</f>
        <v>0</v>
      </c>
      <c r="I2372" s="217">
        <f>'Հավելված 3 մաս 2'!I439</f>
        <v>106916920</v>
      </c>
      <c r="J2372" s="217">
        <f>'Հավելված 3 մաս 2'!J439</f>
        <v>112879885</v>
      </c>
      <c r="K2372" s="217">
        <f>'Հավելված 3 մաս 2'!K439</f>
        <v>120274212</v>
      </c>
      <c r="L2372" s="114"/>
    </row>
    <row r="2373" spans="1:12" s="543" customFormat="1"/>
    <row r="2374" spans="1:12">
      <c r="B2374" s="132" t="s">
        <v>368</v>
      </c>
      <c r="C2374" s="133" t="s">
        <v>369</v>
      </c>
      <c r="D2374" s="134"/>
      <c r="E2374" s="134"/>
      <c r="F2374" s="134"/>
      <c r="G2374" s="135"/>
      <c r="H2374" s="114"/>
      <c r="I2374" s="81"/>
      <c r="J2374" s="114"/>
      <c r="K2374" s="114"/>
      <c r="L2374" s="114"/>
    </row>
    <row r="2375" spans="1:12" ht="38.25">
      <c r="B2375" s="31">
        <v>1117</v>
      </c>
      <c r="C2375" s="214" t="s">
        <v>528</v>
      </c>
      <c r="D2375" s="259"/>
      <c r="E2375" s="259"/>
      <c r="F2375" s="259"/>
      <c r="G2375" s="260"/>
      <c r="H2375" s="114"/>
      <c r="I2375" s="81"/>
      <c r="J2375" s="114"/>
      <c r="K2375" s="114"/>
      <c r="L2375" s="114"/>
    </row>
    <row r="2376" spans="1:12" s="543" customFormat="1"/>
    <row r="2377" spans="1:12">
      <c r="B2377" s="608" t="s">
        <v>371</v>
      </c>
      <c r="C2377" s="609"/>
      <c r="D2377" s="609"/>
      <c r="E2377" s="609"/>
      <c r="F2377" s="609"/>
      <c r="G2377" s="609"/>
      <c r="H2377" s="609"/>
      <c r="I2377" s="609"/>
      <c r="J2377" s="609"/>
      <c r="K2377" s="610"/>
      <c r="L2377" s="267"/>
    </row>
    <row r="2378" spans="1:12" s="611" customFormat="1">
      <c r="A2378" s="603"/>
      <c r="B2378" s="604"/>
      <c r="C2378" s="604"/>
      <c r="D2378" s="604"/>
      <c r="E2378" s="604"/>
      <c r="F2378" s="604"/>
      <c r="G2378" s="604"/>
      <c r="H2378" s="604"/>
      <c r="I2378" s="604"/>
      <c r="J2378" s="604"/>
      <c r="K2378" s="604"/>
      <c r="L2378" s="605"/>
    </row>
    <row r="2379" spans="1:12">
      <c r="B2379" s="221" t="s">
        <v>327</v>
      </c>
      <c r="C2379" s="268" t="s">
        <v>361</v>
      </c>
      <c r="D2379" s="106"/>
      <c r="E2379" s="106"/>
      <c r="F2379" s="106"/>
      <c r="G2379" s="106"/>
    </row>
    <row r="2380" spans="1:12" ht="25.5">
      <c r="B2380" s="101" t="s">
        <v>328</v>
      </c>
      <c r="C2380" s="45">
        <v>104016</v>
      </c>
      <c r="D2380" s="140"/>
      <c r="E2380" s="140"/>
      <c r="F2380" s="140"/>
      <c r="G2380" s="140"/>
      <c r="H2380" s="140"/>
      <c r="I2380" s="140"/>
      <c r="J2380" s="140"/>
      <c r="K2380" s="140"/>
    </row>
    <row r="2381" spans="1:12">
      <c r="B2381" s="101" t="s">
        <v>329</v>
      </c>
      <c r="C2381" s="83" t="s">
        <v>135</v>
      </c>
      <c r="D2381" s="106"/>
      <c r="E2381" s="106"/>
      <c r="F2381" s="106"/>
      <c r="G2381" s="106"/>
      <c r="H2381" s="106"/>
      <c r="I2381" s="106"/>
      <c r="J2381" s="106"/>
      <c r="K2381" s="106"/>
    </row>
    <row r="2382" spans="1:12">
      <c r="B2382" s="221" t="s">
        <v>330</v>
      </c>
      <c r="C2382" s="31">
        <v>1117</v>
      </c>
      <c r="D2382" s="508" t="s">
        <v>343</v>
      </c>
      <c r="E2382" s="508"/>
      <c r="F2382" s="508"/>
      <c r="G2382" s="508"/>
      <c r="H2382" s="508"/>
      <c r="I2382" s="508"/>
      <c r="J2382" s="508"/>
      <c r="K2382" s="508"/>
      <c r="L2382" s="508"/>
    </row>
    <row r="2383" spans="1:12" ht="13.15" customHeight="1">
      <c r="B2383" s="221" t="s">
        <v>331</v>
      </c>
      <c r="C2383" s="31">
        <v>11001</v>
      </c>
      <c r="D2383" s="529" t="s">
        <v>987</v>
      </c>
      <c r="E2383" s="529" t="s">
        <v>988</v>
      </c>
      <c r="F2383" s="530" t="s">
        <v>989</v>
      </c>
      <c r="G2383" s="530" t="s">
        <v>990</v>
      </c>
      <c r="H2383" s="530" t="s">
        <v>991</v>
      </c>
      <c r="I2383" s="529" t="s">
        <v>992</v>
      </c>
      <c r="J2383" s="529" t="s">
        <v>727</v>
      </c>
      <c r="K2383" s="529" t="s">
        <v>993</v>
      </c>
      <c r="L2383" s="220"/>
    </row>
    <row r="2384" spans="1:12" ht="38.25">
      <c r="B2384" s="221" t="s">
        <v>332</v>
      </c>
      <c r="C2384" s="31" t="s">
        <v>529</v>
      </c>
      <c r="D2384" s="502"/>
      <c r="E2384" s="502"/>
      <c r="F2384" s="505"/>
      <c r="G2384" s="505"/>
      <c r="H2384" s="505"/>
      <c r="I2384" s="502"/>
      <c r="J2384" s="502"/>
      <c r="K2384" s="502"/>
      <c r="L2384" s="123"/>
    </row>
    <row r="2385" spans="1:12" ht="38.25">
      <c r="B2385" s="221" t="s">
        <v>334</v>
      </c>
      <c r="C2385" s="53" t="s">
        <v>530</v>
      </c>
      <c r="D2385" s="502"/>
      <c r="E2385" s="502"/>
      <c r="F2385" s="505"/>
      <c r="G2385" s="505"/>
      <c r="H2385" s="505"/>
      <c r="I2385" s="502"/>
      <c r="J2385" s="502"/>
      <c r="K2385" s="502"/>
      <c r="L2385" s="123"/>
    </row>
    <row r="2386" spans="1:12">
      <c r="B2386" s="221" t="s">
        <v>336</v>
      </c>
      <c r="C2386" s="53" t="s">
        <v>337</v>
      </c>
      <c r="D2386" s="502"/>
      <c r="E2386" s="502"/>
      <c r="F2386" s="505"/>
      <c r="G2386" s="505"/>
      <c r="H2386" s="505"/>
      <c r="I2386" s="502"/>
      <c r="J2386" s="502"/>
      <c r="K2386" s="502"/>
      <c r="L2386" s="123"/>
    </row>
    <row r="2387" spans="1:12" ht="25.5">
      <c r="B2387" s="221" t="s">
        <v>354</v>
      </c>
      <c r="C2387" s="53" t="s">
        <v>357</v>
      </c>
      <c r="D2387" s="502"/>
      <c r="E2387" s="502"/>
      <c r="F2387" s="505"/>
      <c r="G2387" s="505"/>
      <c r="H2387" s="505"/>
      <c r="I2387" s="502"/>
      <c r="J2387" s="502"/>
      <c r="K2387" s="502"/>
      <c r="L2387" s="123"/>
    </row>
    <row r="2388" spans="1:12">
      <c r="B2388" s="499" t="s">
        <v>340</v>
      </c>
      <c r="C2388" s="507"/>
      <c r="D2388" s="503"/>
      <c r="E2388" s="503"/>
      <c r="F2388" s="506"/>
      <c r="G2388" s="506"/>
      <c r="H2388" s="506"/>
      <c r="I2388" s="503"/>
      <c r="J2388" s="503"/>
      <c r="K2388" s="503"/>
      <c r="L2388" s="221"/>
    </row>
    <row r="2389" spans="1:12">
      <c r="B2389" s="512" t="s">
        <v>44</v>
      </c>
      <c r="C2389" s="513"/>
      <c r="D2389" s="113"/>
      <c r="E2389" s="113"/>
      <c r="F2389" s="113"/>
      <c r="G2389" s="113"/>
      <c r="H2389" s="114"/>
      <c r="I2389" s="81"/>
      <c r="J2389" s="114"/>
      <c r="K2389" s="114"/>
      <c r="L2389" s="114"/>
    </row>
    <row r="2390" spans="1:12">
      <c r="B2390" s="522" t="s">
        <v>342</v>
      </c>
      <c r="C2390" s="523"/>
      <c r="D2390" s="211">
        <f>'Հավելված 3 մաս 2'!D454</f>
        <v>2502212.0099999998</v>
      </c>
      <c r="E2390" s="211">
        <f>'Հավելված 3 մաս 2'!E454</f>
        <v>2762910.2</v>
      </c>
      <c r="F2390" s="211">
        <f>'Հավելված 3 մաս 2'!F454</f>
        <v>0</v>
      </c>
      <c r="G2390" s="211">
        <f>'Հավելված 3 մաս 2'!G454</f>
        <v>0</v>
      </c>
      <c r="H2390" s="211">
        <f>'Հավելված 3 մաս 2'!H454</f>
        <v>0</v>
      </c>
      <c r="I2390" s="460">
        <f>'Հավելված 3 մաս 2'!I454</f>
        <v>941537.14</v>
      </c>
      <c r="J2390" s="211">
        <f>'Հավելված 3 մաս 2'!J454</f>
        <v>1013707.5763519999</v>
      </c>
      <c r="K2390" s="211">
        <f>'Հավելված 3 մաս 2'!K454</f>
        <v>1030359.4663639998</v>
      </c>
      <c r="L2390" s="114"/>
    </row>
    <row r="2391" spans="1:12" s="120" customFormat="1" ht="14.25">
      <c r="A2391" s="119"/>
    </row>
    <row r="2392" spans="1:12">
      <c r="B2392" s="101" t="s">
        <v>327</v>
      </c>
      <c r="C2392" s="53" t="s">
        <v>361</v>
      </c>
      <c r="D2392" s="106"/>
      <c r="E2392" s="106"/>
      <c r="F2392" s="106"/>
      <c r="G2392" s="106"/>
    </row>
    <row r="2393" spans="1:12" ht="25.5">
      <c r="B2393" s="101" t="s">
        <v>328</v>
      </c>
      <c r="C2393" s="45">
        <v>104016</v>
      </c>
      <c r="D2393" s="106"/>
      <c r="E2393" s="106"/>
      <c r="F2393" s="106"/>
      <c r="G2393" s="106"/>
    </row>
    <row r="2394" spans="1:12" ht="25.5">
      <c r="B2394" s="101" t="s">
        <v>329</v>
      </c>
      <c r="C2394" s="83" t="s">
        <v>1066</v>
      </c>
      <c r="D2394" s="106"/>
      <c r="E2394" s="106"/>
      <c r="F2394" s="106"/>
      <c r="G2394" s="106"/>
    </row>
    <row r="2395" spans="1:12">
      <c r="B2395" s="221" t="s">
        <v>330</v>
      </c>
      <c r="C2395" s="45">
        <v>1117</v>
      </c>
      <c r="D2395" s="508" t="s">
        <v>343</v>
      </c>
      <c r="E2395" s="508"/>
      <c r="F2395" s="508"/>
      <c r="G2395" s="508"/>
      <c r="H2395" s="508"/>
      <c r="I2395" s="508"/>
      <c r="J2395" s="508"/>
      <c r="K2395" s="508"/>
      <c r="L2395" s="508"/>
    </row>
    <row r="2396" spans="1:12" ht="13.15" customHeight="1">
      <c r="B2396" s="221" t="s">
        <v>331</v>
      </c>
      <c r="C2396" s="353">
        <v>11002</v>
      </c>
      <c r="D2396" s="529" t="s">
        <v>987</v>
      </c>
      <c r="E2396" s="529" t="s">
        <v>988</v>
      </c>
      <c r="F2396" s="530" t="s">
        <v>989</v>
      </c>
      <c r="G2396" s="530" t="s">
        <v>990</v>
      </c>
      <c r="H2396" s="530" t="s">
        <v>991</v>
      </c>
      <c r="I2396" s="529" t="s">
        <v>992</v>
      </c>
      <c r="J2396" s="529" t="s">
        <v>727</v>
      </c>
      <c r="K2396" s="529" t="s">
        <v>993</v>
      </c>
      <c r="L2396" s="220"/>
    </row>
    <row r="2397" spans="1:12" ht="25.5">
      <c r="B2397" s="221" t="s">
        <v>332</v>
      </c>
      <c r="C2397" s="53" t="s">
        <v>531</v>
      </c>
      <c r="D2397" s="502"/>
      <c r="E2397" s="502"/>
      <c r="F2397" s="505"/>
      <c r="G2397" s="505"/>
      <c r="H2397" s="505"/>
      <c r="I2397" s="502"/>
      <c r="J2397" s="502"/>
      <c r="K2397" s="502"/>
      <c r="L2397" s="123"/>
    </row>
    <row r="2398" spans="1:12" ht="25.5">
      <c r="B2398" s="221" t="s">
        <v>334</v>
      </c>
      <c r="C2398" s="53" t="s">
        <v>532</v>
      </c>
      <c r="D2398" s="502"/>
      <c r="E2398" s="502"/>
      <c r="F2398" s="505"/>
      <c r="G2398" s="505"/>
      <c r="H2398" s="505"/>
      <c r="I2398" s="502"/>
      <c r="J2398" s="502"/>
      <c r="K2398" s="502"/>
      <c r="L2398" s="123"/>
    </row>
    <row r="2399" spans="1:12">
      <c r="B2399" s="221" t="s">
        <v>336</v>
      </c>
      <c r="C2399" s="53" t="s">
        <v>337</v>
      </c>
      <c r="D2399" s="502"/>
      <c r="E2399" s="502"/>
      <c r="F2399" s="505"/>
      <c r="G2399" s="505"/>
      <c r="H2399" s="505"/>
      <c r="I2399" s="502"/>
      <c r="J2399" s="502"/>
      <c r="K2399" s="502"/>
      <c r="L2399" s="123"/>
    </row>
    <row r="2400" spans="1:12" ht="38.25">
      <c r="B2400" s="221" t="s">
        <v>338</v>
      </c>
      <c r="C2400" s="53" t="s">
        <v>533</v>
      </c>
      <c r="D2400" s="502"/>
      <c r="E2400" s="502"/>
      <c r="F2400" s="505"/>
      <c r="G2400" s="505"/>
      <c r="H2400" s="505"/>
      <c r="I2400" s="502"/>
      <c r="J2400" s="502"/>
      <c r="K2400" s="502"/>
      <c r="L2400" s="123"/>
    </row>
    <row r="2401" spans="1:12">
      <c r="B2401" s="499" t="s">
        <v>340</v>
      </c>
      <c r="C2401" s="507"/>
      <c r="D2401" s="503"/>
      <c r="E2401" s="503"/>
      <c r="F2401" s="506"/>
      <c r="G2401" s="506"/>
      <c r="H2401" s="506"/>
      <c r="I2401" s="503"/>
      <c r="J2401" s="503"/>
      <c r="K2401" s="503"/>
      <c r="L2401" s="221"/>
    </row>
    <row r="2402" spans="1:12">
      <c r="B2402" s="53" t="s">
        <v>44</v>
      </c>
      <c r="C2402" s="53"/>
      <c r="D2402" s="113" t="s">
        <v>44</v>
      </c>
      <c r="E2402" s="113" t="s">
        <v>44</v>
      </c>
      <c r="F2402" s="113" t="s">
        <v>44</v>
      </c>
      <c r="G2402" s="113" t="s">
        <v>44</v>
      </c>
      <c r="H2402" s="114"/>
      <c r="I2402" s="81"/>
      <c r="J2402" s="114"/>
      <c r="K2402" s="114"/>
      <c r="L2402" s="114"/>
    </row>
    <row r="2403" spans="1:12">
      <c r="B2403" s="522" t="s">
        <v>342</v>
      </c>
      <c r="C2403" s="523"/>
      <c r="D2403" s="211">
        <f>'Հավելված 3 մաս 2'!D460</f>
        <v>2162528.5</v>
      </c>
      <c r="E2403" s="211">
        <f>'Հավելված 3 մաս 2'!E460</f>
        <v>2512877.6</v>
      </c>
      <c r="F2403" s="211">
        <f>'Հավելված 3 մաս 2'!F460</f>
        <v>538615.51799999992</v>
      </c>
      <c r="G2403" s="211">
        <f>'Հավելված 3 մաս 2'!G460</f>
        <v>1282417.8999999999</v>
      </c>
      <c r="H2403" s="211">
        <f>'Հավելված 3 մաս 2'!H460</f>
        <v>1923626.8499999999</v>
      </c>
      <c r="I2403" s="460">
        <f>'Հավելված 3 մաս 2'!I460</f>
        <v>5526990.2999999998</v>
      </c>
      <c r="J2403" s="211">
        <f>'Հավելված 3 մաս 2'!J460</f>
        <v>4511125.5</v>
      </c>
      <c r="K2403" s="211">
        <f>'Հավելված 3 մաս 2'!K460</f>
        <v>4559878.5</v>
      </c>
      <c r="L2403" s="211">
        <f>'Հավելված 3 մաս 2'!L453</f>
        <v>0</v>
      </c>
    </row>
    <row r="2404" spans="1:12" s="120" customFormat="1" ht="14.25">
      <c r="A2404" s="119"/>
    </row>
    <row r="2405" spans="1:12">
      <c r="B2405" s="221" t="s">
        <v>327</v>
      </c>
      <c r="C2405" s="268" t="s">
        <v>361</v>
      </c>
      <c r="D2405" s="106"/>
      <c r="E2405" s="106"/>
      <c r="F2405" s="106"/>
      <c r="G2405" s="106"/>
    </row>
    <row r="2406" spans="1:12" ht="25.5">
      <c r="B2406" s="101" t="s">
        <v>328</v>
      </c>
      <c r="C2406" s="45">
        <v>104016</v>
      </c>
      <c r="D2406" s="106"/>
      <c r="E2406" s="106"/>
      <c r="F2406" s="106"/>
      <c r="G2406" s="106"/>
    </row>
    <row r="2407" spans="1:12">
      <c r="B2407" s="101" t="s">
        <v>329</v>
      </c>
      <c r="C2407" s="212" t="s">
        <v>135</v>
      </c>
      <c r="D2407" s="106"/>
      <c r="E2407" s="106"/>
      <c r="F2407" s="106"/>
      <c r="G2407" s="106"/>
    </row>
    <row r="2408" spans="1:12">
      <c r="B2408" s="221" t="s">
        <v>330</v>
      </c>
      <c r="C2408" s="53">
        <v>1117</v>
      </c>
      <c r="D2408" s="508" t="s">
        <v>343</v>
      </c>
      <c r="E2408" s="508"/>
      <c r="F2408" s="508"/>
      <c r="G2408" s="508"/>
      <c r="H2408" s="508"/>
      <c r="I2408" s="508"/>
      <c r="J2408" s="508"/>
      <c r="K2408" s="508"/>
      <c r="L2408" s="508"/>
    </row>
    <row r="2409" spans="1:12" ht="13.15" customHeight="1">
      <c r="B2409" s="221" t="s">
        <v>331</v>
      </c>
      <c r="C2409" s="353">
        <v>11003</v>
      </c>
      <c r="D2409" s="529" t="s">
        <v>987</v>
      </c>
      <c r="E2409" s="529" t="s">
        <v>988</v>
      </c>
      <c r="F2409" s="530" t="s">
        <v>989</v>
      </c>
      <c r="G2409" s="530" t="s">
        <v>990</v>
      </c>
      <c r="H2409" s="530" t="s">
        <v>991</v>
      </c>
      <c r="I2409" s="529" t="s">
        <v>992</v>
      </c>
      <c r="J2409" s="529" t="s">
        <v>727</v>
      </c>
      <c r="K2409" s="529" t="s">
        <v>993</v>
      </c>
      <c r="L2409" s="220"/>
    </row>
    <row r="2410" spans="1:12">
      <c r="B2410" s="221" t="s">
        <v>332</v>
      </c>
      <c r="C2410" s="53" t="s">
        <v>534</v>
      </c>
      <c r="D2410" s="502"/>
      <c r="E2410" s="502"/>
      <c r="F2410" s="505"/>
      <c r="G2410" s="505"/>
      <c r="H2410" s="505"/>
      <c r="I2410" s="502"/>
      <c r="J2410" s="502"/>
      <c r="K2410" s="502"/>
      <c r="L2410" s="123"/>
    </row>
    <row r="2411" spans="1:12" ht="76.5">
      <c r="B2411" s="221" t="s">
        <v>334</v>
      </c>
      <c r="C2411" s="53" t="s">
        <v>535</v>
      </c>
      <c r="D2411" s="502"/>
      <c r="E2411" s="502"/>
      <c r="F2411" s="505"/>
      <c r="G2411" s="505"/>
      <c r="H2411" s="505"/>
      <c r="I2411" s="502"/>
      <c r="J2411" s="502"/>
      <c r="K2411" s="502"/>
      <c r="L2411" s="123"/>
    </row>
    <row r="2412" spans="1:12">
      <c r="B2412" s="221" t="s">
        <v>336</v>
      </c>
      <c r="C2412" s="53" t="s">
        <v>337</v>
      </c>
      <c r="D2412" s="502"/>
      <c r="E2412" s="502"/>
      <c r="F2412" s="505"/>
      <c r="G2412" s="505"/>
      <c r="H2412" s="505"/>
      <c r="I2412" s="502"/>
      <c r="J2412" s="502"/>
      <c r="K2412" s="502"/>
      <c r="L2412" s="123"/>
    </row>
    <row r="2413" spans="1:12" ht="25.5">
      <c r="B2413" s="221" t="s">
        <v>354</v>
      </c>
      <c r="C2413" s="53" t="s">
        <v>357</v>
      </c>
      <c r="D2413" s="502"/>
      <c r="E2413" s="502"/>
      <c r="F2413" s="505"/>
      <c r="G2413" s="505"/>
      <c r="H2413" s="505"/>
      <c r="I2413" s="502"/>
      <c r="J2413" s="502"/>
      <c r="K2413" s="502"/>
      <c r="L2413" s="123"/>
    </row>
    <row r="2414" spans="1:12">
      <c r="B2414" s="499" t="s">
        <v>340</v>
      </c>
      <c r="C2414" s="507"/>
      <c r="D2414" s="503"/>
      <c r="E2414" s="503"/>
      <c r="F2414" s="506"/>
      <c r="G2414" s="506"/>
      <c r="H2414" s="506"/>
      <c r="I2414" s="503"/>
      <c r="J2414" s="503"/>
      <c r="K2414" s="503"/>
      <c r="L2414" s="221"/>
    </row>
    <row r="2415" spans="1:12">
      <c r="B2415" s="512" t="s">
        <v>536</v>
      </c>
      <c r="C2415" s="513"/>
      <c r="D2415" s="125"/>
      <c r="E2415" s="125" t="s">
        <v>835</v>
      </c>
      <c r="F2415" s="125"/>
      <c r="G2415" s="125"/>
      <c r="H2415" s="81"/>
      <c r="I2415" s="269" t="s">
        <v>835</v>
      </c>
      <c r="J2415" s="125" t="s">
        <v>835</v>
      </c>
      <c r="K2415" s="125" t="s">
        <v>835</v>
      </c>
      <c r="L2415" s="114"/>
    </row>
    <row r="2416" spans="1:12">
      <c r="B2416" s="512" t="s">
        <v>537</v>
      </c>
      <c r="C2416" s="513"/>
      <c r="D2416" s="125"/>
      <c r="E2416" s="125" t="s">
        <v>828</v>
      </c>
      <c r="F2416" s="125"/>
      <c r="G2416" s="125"/>
      <c r="H2416" s="81"/>
      <c r="I2416" s="269" t="s">
        <v>828</v>
      </c>
      <c r="J2416" s="125" t="s">
        <v>828</v>
      </c>
      <c r="K2416" s="125" t="s">
        <v>828</v>
      </c>
      <c r="L2416" s="114"/>
    </row>
    <row r="2417" spans="1:12">
      <c r="B2417" s="512" t="s">
        <v>538</v>
      </c>
      <c r="C2417" s="513"/>
      <c r="D2417" s="125"/>
      <c r="E2417" s="125" t="s">
        <v>836</v>
      </c>
      <c r="F2417" s="125"/>
      <c r="G2417" s="125"/>
      <c r="H2417" s="81"/>
      <c r="I2417" s="269" t="s">
        <v>836</v>
      </c>
      <c r="J2417" s="125" t="s">
        <v>836</v>
      </c>
      <c r="K2417" s="125" t="s">
        <v>836</v>
      </c>
      <c r="L2417" s="114"/>
    </row>
    <row r="2418" spans="1:12">
      <c r="B2418" s="512" t="s">
        <v>539</v>
      </c>
      <c r="C2418" s="513"/>
      <c r="D2418" s="125"/>
      <c r="E2418" s="125" t="s">
        <v>837</v>
      </c>
      <c r="F2418" s="125"/>
      <c r="G2418" s="125"/>
      <c r="H2418" s="81"/>
      <c r="I2418" s="269" t="s">
        <v>837</v>
      </c>
      <c r="J2418" s="125" t="s">
        <v>837</v>
      </c>
      <c r="K2418" s="125" t="s">
        <v>837</v>
      </c>
      <c r="L2418" s="114"/>
    </row>
    <row r="2419" spans="1:12">
      <c r="B2419" s="512" t="s">
        <v>540</v>
      </c>
      <c r="C2419" s="513"/>
      <c r="D2419" s="125"/>
      <c r="E2419" s="125" t="s">
        <v>838</v>
      </c>
      <c r="F2419" s="125"/>
      <c r="G2419" s="125"/>
      <c r="H2419" s="81"/>
      <c r="I2419" s="269" t="s">
        <v>838</v>
      </c>
      <c r="J2419" s="125" t="s">
        <v>838</v>
      </c>
      <c r="K2419" s="125" t="s">
        <v>838</v>
      </c>
      <c r="L2419" s="114"/>
    </row>
    <row r="2420" spans="1:12">
      <c r="B2420" s="522" t="s">
        <v>342</v>
      </c>
      <c r="C2420" s="523"/>
      <c r="D2420" s="217">
        <f>'Հավելված 3 մաս 2'!D466</f>
        <v>175.08</v>
      </c>
      <c r="E2420" s="217">
        <f>'Հավելված 3 մաս 2'!E466</f>
        <v>21327.4</v>
      </c>
      <c r="F2420" s="217">
        <f>'Հավելված 3 մաս 2'!F466</f>
        <v>5331.85</v>
      </c>
      <c r="G2420" s="217">
        <f>'Հավելված 3 մաս 2'!G466</f>
        <v>10663.7</v>
      </c>
      <c r="H2420" s="217">
        <f>'Հավելված 3 մաս 2'!H466</f>
        <v>15995.550000000001</v>
      </c>
      <c r="I2420" s="461">
        <f>'Հավելված 3 մաս 2'!I466</f>
        <v>19982.5</v>
      </c>
      <c r="J2420" s="217">
        <f>'Հավելված 3 մաս 2'!J466</f>
        <v>21327.4</v>
      </c>
      <c r="K2420" s="217">
        <f>'Հավելված 3 մաս 2'!K466</f>
        <v>21327.4</v>
      </c>
      <c r="L2420" s="114"/>
    </row>
    <row r="2421" spans="1:12" s="120" customFormat="1" ht="14.25">
      <c r="A2421" s="119"/>
    </row>
    <row r="2422" spans="1:12">
      <c r="B2422" s="221" t="s">
        <v>327</v>
      </c>
      <c r="C2422" s="268" t="s">
        <v>361</v>
      </c>
      <c r="D2422" s="106"/>
      <c r="E2422" s="106"/>
      <c r="F2422" s="106"/>
      <c r="G2422" s="106"/>
    </row>
    <row r="2423" spans="1:12" ht="25.5">
      <c r="B2423" s="101" t="s">
        <v>328</v>
      </c>
      <c r="C2423" s="45">
        <v>104016</v>
      </c>
      <c r="D2423" s="106"/>
      <c r="E2423" s="106"/>
      <c r="F2423" s="106"/>
      <c r="G2423" s="106"/>
    </row>
    <row r="2424" spans="1:12">
      <c r="B2424" s="101" t="s">
        <v>329</v>
      </c>
      <c r="C2424" s="212" t="s">
        <v>135</v>
      </c>
      <c r="D2424" s="106"/>
      <c r="E2424" s="106"/>
      <c r="F2424" s="106"/>
      <c r="G2424" s="106"/>
    </row>
    <row r="2425" spans="1:12">
      <c r="B2425" s="101" t="s">
        <v>330</v>
      </c>
      <c r="C2425" s="45">
        <v>1117</v>
      </c>
      <c r="D2425" s="508" t="s">
        <v>343</v>
      </c>
      <c r="E2425" s="508"/>
      <c r="F2425" s="508"/>
      <c r="G2425" s="508"/>
      <c r="H2425" s="508"/>
      <c r="I2425" s="508"/>
      <c r="J2425" s="508"/>
      <c r="K2425" s="508"/>
      <c r="L2425" s="508"/>
    </row>
    <row r="2426" spans="1:12" ht="13.15" customHeight="1">
      <c r="B2426" s="101" t="s">
        <v>331</v>
      </c>
      <c r="C2426" s="353">
        <v>11004</v>
      </c>
      <c r="D2426" s="529" t="s">
        <v>987</v>
      </c>
      <c r="E2426" s="529" t="s">
        <v>988</v>
      </c>
      <c r="F2426" s="530" t="s">
        <v>989</v>
      </c>
      <c r="G2426" s="530" t="s">
        <v>990</v>
      </c>
      <c r="H2426" s="530" t="s">
        <v>991</v>
      </c>
      <c r="I2426" s="529" t="s">
        <v>992</v>
      </c>
      <c r="J2426" s="529" t="s">
        <v>727</v>
      </c>
      <c r="K2426" s="529" t="s">
        <v>993</v>
      </c>
      <c r="L2426" s="220"/>
    </row>
    <row r="2427" spans="1:12" ht="51">
      <c r="B2427" s="101" t="s">
        <v>332</v>
      </c>
      <c r="C2427" s="53" t="s">
        <v>541</v>
      </c>
      <c r="D2427" s="502"/>
      <c r="E2427" s="502"/>
      <c r="F2427" s="505"/>
      <c r="G2427" s="505"/>
      <c r="H2427" s="505"/>
      <c r="I2427" s="502"/>
      <c r="J2427" s="502"/>
      <c r="K2427" s="502"/>
      <c r="L2427" s="123"/>
    </row>
    <row r="2428" spans="1:12" ht="40.5" customHeight="1">
      <c r="B2428" s="101" t="s">
        <v>334</v>
      </c>
      <c r="C2428" s="53" t="s">
        <v>542</v>
      </c>
      <c r="D2428" s="502"/>
      <c r="E2428" s="502"/>
      <c r="F2428" s="505"/>
      <c r="G2428" s="505"/>
      <c r="H2428" s="505"/>
      <c r="I2428" s="502"/>
      <c r="J2428" s="502"/>
      <c r="K2428" s="502"/>
      <c r="L2428" s="123"/>
    </row>
    <row r="2429" spans="1:12">
      <c r="B2429" s="101" t="s">
        <v>336</v>
      </c>
      <c r="C2429" s="53" t="s">
        <v>337</v>
      </c>
      <c r="D2429" s="502"/>
      <c r="E2429" s="502"/>
      <c r="F2429" s="505"/>
      <c r="G2429" s="505"/>
      <c r="H2429" s="505"/>
      <c r="I2429" s="502"/>
      <c r="J2429" s="502"/>
      <c r="K2429" s="502"/>
      <c r="L2429" s="123"/>
    </row>
    <row r="2430" spans="1:12">
      <c r="B2430" s="101" t="s">
        <v>354</v>
      </c>
      <c r="C2430" s="53" t="s">
        <v>381</v>
      </c>
      <c r="D2430" s="502"/>
      <c r="E2430" s="502"/>
      <c r="F2430" s="505"/>
      <c r="G2430" s="505"/>
      <c r="H2430" s="505"/>
      <c r="I2430" s="502"/>
      <c r="J2430" s="502"/>
      <c r="K2430" s="502"/>
      <c r="L2430" s="123"/>
    </row>
    <row r="2431" spans="1:12">
      <c r="B2431" s="499" t="s">
        <v>340</v>
      </c>
      <c r="C2431" s="507"/>
      <c r="D2431" s="503"/>
      <c r="E2431" s="503"/>
      <c r="F2431" s="506"/>
      <c r="G2431" s="506"/>
      <c r="H2431" s="506"/>
      <c r="I2431" s="503"/>
      <c r="J2431" s="503"/>
      <c r="K2431" s="503"/>
      <c r="L2431" s="221"/>
    </row>
    <row r="2432" spans="1:12">
      <c r="B2432" s="512" t="s">
        <v>543</v>
      </c>
      <c r="C2432" s="513"/>
      <c r="D2432" s="125">
        <v>14</v>
      </c>
      <c r="E2432" s="125" t="s">
        <v>831</v>
      </c>
      <c r="F2432" s="125"/>
      <c r="G2432" s="125"/>
      <c r="H2432" s="81"/>
      <c r="I2432" s="269" t="s">
        <v>831</v>
      </c>
      <c r="J2432" s="269" t="s">
        <v>831</v>
      </c>
      <c r="K2432" s="269" t="s">
        <v>831</v>
      </c>
      <c r="L2432" s="114"/>
    </row>
    <row r="2433" spans="2:12">
      <c r="B2433" s="512" t="s">
        <v>544</v>
      </c>
      <c r="C2433" s="513"/>
      <c r="D2433" s="125">
        <v>7</v>
      </c>
      <c r="E2433" s="125" t="s">
        <v>832</v>
      </c>
      <c r="F2433" s="125"/>
      <c r="G2433" s="125"/>
      <c r="H2433" s="81"/>
      <c r="I2433" s="269" t="s">
        <v>832</v>
      </c>
      <c r="J2433" s="269" t="s">
        <v>832</v>
      </c>
      <c r="K2433" s="269" t="s">
        <v>832</v>
      </c>
      <c r="L2433" s="114"/>
    </row>
    <row r="2434" spans="2:12">
      <c r="B2434" s="512" t="s">
        <v>545</v>
      </c>
      <c r="C2434" s="513"/>
      <c r="D2434" s="125">
        <v>6644</v>
      </c>
      <c r="E2434" s="125" t="s">
        <v>833</v>
      </c>
      <c r="F2434" s="125"/>
      <c r="G2434" s="125"/>
      <c r="H2434" s="81"/>
      <c r="I2434" s="269" t="s">
        <v>833</v>
      </c>
      <c r="J2434" s="269" t="s">
        <v>833</v>
      </c>
      <c r="K2434" s="269" t="s">
        <v>833</v>
      </c>
      <c r="L2434" s="114"/>
    </row>
    <row r="2435" spans="2:12">
      <c r="B2435" s="522" t="s">
        <v>342</v>
      </c>
      <c r="C2435" s="523"/>
      <c r="D2435" s="270">
        <f>'Հավելված 3 մաս 2'!D472</f>
        <v>315005.90000000002</v>
      </c>
      <c r="E2435" s="270">
        <f>'Հավելված 3 մաս 2'!E472</f>
        <v>315005.90000000002</v>
      </c>
      <c r="F2435" s="270">
        <f>'Հավելված 3 մաս 2'!F472</f>
        <v>78751.475000000006</v>
      </c>
      <c r="G2435" s="270">
        <f>'Հավելված 3 մաս 2'!G472</f>
        <v>157502.95000000001</v>
      </c>
      <c r="H2435" s="270">
        <f>'Հավելված 3 մաս 2'!H472</f>
        <v>236254.42500000002</v>
      </c>
      <c r="I2435" s="471">
        <f>'Հավելված 3 մաս 2'!I472</f>
        <v>295141.59999999998</v>
      </c>
      <c r="J2435" s="270">
        <f>'Հավելված 3 մաս 2'!J472</f>
        <v>383186.7</v>
      </c>
      <c r="K2435" s="270">
        <f>'Հավելված 3 մաս 2'!K472</f>
        <v>383186.7</v>
      </c>
      <c r="L2435" s="114"/>
    </row>
    <row r="2436" spans="2:12">
      <c r="B2436" s="271"/>
      <c r="C2436" s="272"/>
      <c r="D2436" s="273"/>
      <c r="E2436" s="273"/>
      <c r="F2436" s="273"/>
      <c r="G2436" s="273"/>
      <c r="H2436" s="274"/>
      <c r="I2436" s="275"/>
      <c r="J2436" s="274"/>
      <c r="K2436" s="274"/>
      <c r="L2436" s="152"/>
    </row>
    <row r="2437" spans="2:12">
      <c r="B2437" s="221" t="s">
        <v>327</v>
      </c>
      <c r="C2437" s="268" t="s">
        <v>361</v>
      </c>
      <c r="D2437" s="106"/>
      <c r="E2437" s="106"/>
      <c r="F2437" s="106"/>
      <c r="G2437" s="106"/>
    </row>
    <row r="2438" spans="2:12" ht="25.5">
      <c r="B2438" s="101" t="s">
        <v>328</v>
      </c>
      <c r="C2438" s="45">
        <v>104016</v>
      </c>
      <c r="D2438" s="106"/>
      <c r="E2438" s="106"/>
      <c r="F2438" s="106"/>
      <c r="G2438" s="106"/>
    </row>
    <row r="2439" spans="2:12">
      <c r="B2439" s="101" t="s">
        <v>329</v>
      </c>
      <c r="C2439" s="212" t="s">
        <v>135</v>
      </c>
      <c r="D2439" s="106"/>
      <c r="E2439" s="106"/>
      <c r="F2439" s="106"/>
      <c r="G2439" s="106"/>
    </row>
    <row r="2440" spans="2:12">
      <c r="B2440" s="101" t="s">
        <v>330</v>
      </c>
      <c r="C2440" s="45">
        <v>1117</v>
      </c>
      <c r="D2440" s="508" t="s">
        <v>343</v>
      </c>
      <c r="E2440" s="508"/>
      <c r="F2440" s="508"/>
      <c r="G2440" s="508"/>
      <c r="H2440" s="508"/>
      <c r="I2440" s="508"/>
      <c r="J2440" s="508"/>
      <c r="K2440" s="508"/>
      <c r="L2440" s="508"/>
    </row>
    <row r="2441" spans="2:12" ht="13.15" customHeight="1">
      <c r="B2441" s="101" t="s">
        <v>331</v>
      </c>
      <c r="C2441" s="45">
        <v>31001</v>
      </c>
      <c r="D2441" s="529" t="s">
        <v>987</v>
      </c>
      <c r="E2441" s="529" t="s">
        <v>988</v>
      </c>
      <c r="F2441" s="530" t="s">
        <v>989</v>
      </c>
      <c r="G2441" s="530" t="s">
        <v>990</v>
      </c>
      <c r="H2441" s="530" t="s">
        <v>991</v>
      </c>
      <c r="I2441" s="529" t="s">
        <v>992</v>
      </c>
      <c r="J2441" s="529" t="s">
        <v>727</v>
      </c>
      <c r="K2441" s="529" t="s">
        <v>993</v>
      </c>
      <c r="L2441" s="220"/>
    </row>
    <row r="2442" spans="2:12" ht="25.5">
      <c r="B2442" s="101" t="s">
        <v>332</v>
      </c>
      <c r="C2442" s="354" t="s">
        <v>1047</v>
      </c>
      <c r="D2442" s="502"/>
      <c r="E2442" s="502"/>
      <c r="F2442" s="505"/>
      <c r="G2442" s="505"/>
      <c r="H2442" s="505"/>
      <c r="I2442" s="502"/>
      <c r="J2442" s="502"/>
      <c r="K2442" s="502"/>
      <c r="L2442" s="123"/>
    </row>
    <row r="2443" spans="2:12" ht="38.25">
      <c r="B2443" s="101" t="s">
        <v>334</v>
      </c>
      <c r="C2443" s="402" t="s">
        <v>1049</v>
      </c>
      <c r="D2443" s="502"/>
      <c r="E2443" s="502"/>
      <c r="F2443" s="505"/>
      <c r="G2443" s="505"/>
      <c r="H2443" s="505"/>
      <c r="I2443" s="502"/>
      <c r="J2443" s="502"/>
      <c r="K2443" s="502"/>
      <c r="L2443" s="123"/>
    </row>
    <row r="2444" spans="2:12" ht="25.5">
      <c r="B2444" s="101" t="s">
        <v>336</v>
      </c>
      <c r="C2444" s="403" t="s">
        <v>1051</v>
      </c>
      <c r="D2444" s="502"/>
      <c r="E2444" s="502"/>
      <c r="F2444" s="505"/>
      <c r="G2444" s="505"/>
      <c r="H2444" s="505"/>
      <c r="I2444" s="502"/>
      <c r="J2444" s="502"/>
      <c r="K2444" s="502"/>
      <c r="L2444" s="123"/>
    </row>
    <row r="2445" spans="2:12" ht="25.5">
      <c r="B2445" s="101" t="s">
        <v>354</v>
      </c>
      <c r="C2445" s="83" t="s">
        <v>1066</v>
      </c>
      <c r="D2445" s="502"/>
      <c r="E2445" s="502"/>
      <c r="F2445" s="505"/>
      <c r="G2445" s="505"/>
      <c r="H2445" s="505"/>
      <c r="I2445" s="502"/>
      <c r="J2445" s="502"/>
      <c r="K2445" s="502"/>
      <c r="L2445" s="123"/>
    </row>
    <row r="2446" spans="2:12">
      <c r="B2446" s="499" t="s">
        <v>340</v>
      </c>
      <c r="C2446" s="507"/>
      <c r="D2446" s="503"/>
      <c r="E2446" s="503"/>
      <c r="F2446" s="506"/>
      <c r="G2446" s="506"/>
      <c r="H2446" s="506"/>
      <c r="I2446" s="503"/>
      <c r="J2446" s="503"/>
      <c r="K2446" s="503"/>
      <c r="L2446" s="221"/>
    </row>
    <row r="2447" spans="2:12">
      <c r="B2447" s="522" t="s">
        <v>342</v>
      </c>
      <c r="C2447" s="523"/>
      <c r="D2447" s="211">
        <f>'Հավելված 3 մաս 2'!D478</f>
        <v>0</v>
      </c>
      <c r="E2447" s="211">
        <f>'Հավելված 3 մաս 2'!E478</f>
        <v>0</v>
      </c>
      <c r="F2447" s="211">
        <f>'Հավելված 3 մաս 2'!F478</f>
        <v>0</v>
      </c>
      <c r="G2447" s="211">
        <f>'Հավելված 3 մաս 2'!G478</f>
        <v>0</v>
      </c>
      <c r="H2447" s="211">
        <f>'Հավելված 3 մաս 2'!H478</f>
        <v>0</v>
      </c>
      <c r="I2447" s="460">
        <f>'Հավելված 3 մաս 2'!I478</f>
        <v>0</v>
      </c>
      <c r="J2447" s="211">
        <f>'Հավելված 3 մաս 2'!J478</f>
        <v>4510</v>
      </c>
      <c r="K2447" s="211">
        <f>'Հավելված 3 մաս 2'!K478</f>
        <v>6110</v>
      </c>
      <c r="L2447" s="114"/>
    </row>
    <row r="2448" spans="2:12" s="16" customFormat="1">
      <c r="B2448" s="277"/>
      <c r="C2448" s="278"/>
      <c r="D2448" s="279"/>
      <c r="E2448" s="279"/>
      <c r="F2448" s="279"/>
      <c r="G2448" s="280"/>
      <c r="H2448" s="281"/>
      <c r="I2448" s="281"/>
      <c r="J2448" s="281"/>
      <c r="K2448" s="281"/>
      <c r="L2448" s="282"/>
    </row>
    <row r="2449" spans="1:12">
      <c r="B2449" s="132" t="s">
        <v>368</v>
      </c>
      <c r="C2449" s="133" t="s">
        <v>369</v>
      </c>
      <c r="D2449" s="134"/>
      <c r="E2449" s="134"/>
      <c r="F2449" s="134"/>
      <c r="G2449" s="135"/>
      <c r="H2449" s="114"/>
      <c r="I2449" s="81"/>
      <c r="J2449" s="114"/>
      <c r="K2449" s="114"/>
      <c r="L2449" s="114"/>
    </row>
    <row r="2450" spans="1:12" s="16" customFormat="1" ht="25.5">
      <c r="B2450" s="31">
        <v>1141</v>
      </c>
      <c r="C2450" s="137" t="s">
        <v>546</v>
      </c>
      <c r="D2450" s="92"/>
      <c r="E2450" s="92"/>
      <c r="F2450" s="92"/>
      <c r="G2450" s="92"/>
      <c r="H2450" s="92"/>
      <c r="I2450" s="92"/>
      <c r="J2450" s="92"/>
      <c r="K2450" s="91"/>
      <c r="L2450" s="81"/>
    </row>
    <row r="2451" spans="1:12">
      <c r="B2451" s="592"/>
      <c r="C2451" s="593"/>
      <c r="D2451" s="593"/>
      <c r="E2451" s="593"/>
      <c r="F2451" s="593"/>
      <c r="G2451" s="593"/>
      <c r="H2451" s="593"/>
      <c r="I2451" s="593"/>
      <c r="J2451" s="593"/>
      <c r="K2451" s="594"/>
      <c r="L2451" s="114"/>
    </row>
    <row r="2452" spans="1:12">
      <c r="B2452" s="573" t="s">
        <v>371</v>
      </c>
      <c r="C2452" s="573"/>
      <c r="D2452" s="573"/>
      <c r="E2452" s="573"/>
      <c r="F2452" s="573"/>
      <c r="G2452" s="573"/>
      <c r="H2452" s="114"/>
      <c r="I2452" s="81"/>
      <c r="J2452" s="114"/>
      <c r="K2452" s="114"/>
      <c r="L2452" s="114"/>
    </row>
    <row r="2453" spans="1:12" s="120" customFormat="1" ht="14.25">
      <c r="A2453" s="119"/>
    </row>
    <row r="2454" spans="1:12">
      <c r="B2454" s="101" t="s">
        <v>327</v>
      </c>
      <c r="C2454" s="268" t="s">
        <v>361</v>
      </c>
      <c r="D2454" s="140"/>
      <c r="E2454" s="106"/>
      <c r="F2454" s="106"/>
      <c r="G2454" s="106"/>
    </row>
    <row r="2455" spans="1:12" ht="25.5">
      <c r="B2455" s="101" t="s">
        <v>328</v>
      </c>
      <c r="C2455" s="45">
        <v>104016</v>
      </c>
      <c r="D2455" s="140"/>
      <c r="E2455" s="140"/>
      <c r="F2455" s="140"/>
      <c r="G2455" s="140"/>
      <c r="H2455" s="140"/>
      <c r="I2455" s="140"/>
      <c r="J2455" s="140"/>
      <c r="K2455" s="140"/>
    </row>
    <row r="2456" spans="1:12">
      <c r="B2456" s="101" t="s">
        <v>329</v>
      </c>
      <c r="C2456" s="212" t="s">
        <v>135</v>
      </c>
      <c r="D2456" s="140"/>
      <c r="E2456" s="140"/>
      <c r="F2456" s="140"/>
      <c r="G2456" s="140"/>
      <c r="H2456" s="140"/>
      <c r="I2456" s="140"/>
      <c r="J2456" s="140"/>
      <c r="K2456" s="140"/>
    </row>
    <row r="2457" spans="1:12">
      <c r="B2457" s="101" t="s">
        <v>330</v>
      </c>
      <c r="C2457" s="53">
        <v>1141</v>
      </c>
      <c r="D2457" s="508" t="s">
        <v>343</v>
      </c>
      <c r="E2457" s="508"/>
      <c r="F2457" s="508"/>
      <c r="G2457" s="508"/>
      <c r="H2457" s="508"/>
      <c r="I2457" s="508"/>
      <c r="J2457" s="508"/>
      <c r="K2457" s="508"/>
      <c r="L2457" s="508"/>
    </row>
    <row r="2458" spans="1:12" ht="13.15" customHeight="1">
      <c r="B2458" s="101" t="s">
        <v>331</v>
      </c>
      <c r="C2458" s="353">
        <v>11001</v>
      </c>
      <c r="D2458" s="529" t="s">
        <v>987</v>
      </c>
      <c r="E2458" s="529" t="s">
        <v>988</v>
      </c>
      <c r="F2458" s="530" t="s">
        <v>989</v>
      </c>
      <c r="G2458" s="530" t="s">
        <v>990</v>
      </c>
      <c r="H2458" s="530" t="s">
        <v>991</v>
      </c>
      <c r="I2458" s="529" t="s">
        <v>992</v>
      </c>
      <c r="J2458" s="529" t="s">
        <v>727</v>
      </c>
      <c r="K2458" s="529" t="s">
        <v>993</v>
      </c>
      <c r="L2458" s="220"/>
    </row>
    <row r="2459" spans="1:12">
      <c r="B2459" s="101" t="s">
        <v>332</v>
      </c>
      <c r="C2459" s="53" t="s">
        <v>547</v>
      </c>
      <c r="D2459" s="502"/>
      <c r="E2459" s="502"/>
      <c r="F2459" s="505"/>
      <c r="G2459" s="505"/>
      <c r="H2459" s="505"/>
      <c r="I2459" s="502"/>
      <c r="J2459" s="502"/>
      <c r="K2459" s="502"/>
      <c r="L2459" s="123"/>
    </row>
    <row r="2460" spans="1:12" ht="76.5">
      <c r="B2460" s="101" t="s">
        <v>334</v>
      </c>
      <c r="C2460" s="53" t="s">
        <v>866</v>
      </c>
      <c r="D2460" s="502"/>
      <c r="E2460" s="502"/>
      <c r="F2460" s="505"/>
      <c r="G2460" s="505"/>
      <c r="H2460" s="505"/>
      <c r="I2460" s="502"/>
      <c r="J2460" s="502"/>
      <c r="K2460" s="502"/>
      <c r="L2460" s="123"/>
    </row>
    <row r="2461" spans="1:12">
      <c r="B2461" s="101" t="s">
        <v>336</v>
      </c>
      <c r="C2461" s="53" t="s">
        <v>337</v>
      </c>
      <c r="D2461" s="502"/>
      <c r="E2461" s="502"/>
      <c r="F2461" s="505"/>
      <c r="G2461" s="505"/>
      <c r="H2461" s="505"/>
      <c r="I2461" s="502"/>
      <c r="J2461" s="502"/>
      <c r="K2461" s="502"/>
      <c r="L2461" s="123"/>
    </row>
    <row r="2462" spans="1:12" ht="25.5">
      <c r="B2462" s="101" t="s">
        <v>365</v>
      </c>
      <c r="C2462" s="53" t="s">
        <v>548</v>
      </c>
      <c r="D2462" s="502"/>
      <c r="E2462" s="502"/>
      <c r="F2462" s="505"/>
      <c r="G2462" s="505"/>
      <c r="H2462" s="505"/>
      <c r="I2462" s="502"/>
      <c r="J2462" s="502"/>
      <c r="K2462" s="502"/>
      <c r="L2462" s="123"/>
    </row>
    <row r="2463" spans="1:12">
      <c r="B2463" s="142" t="s">
        <v>340</v>
      </c>
      <c r="C2463" s="143"/>
      <c r="D2463" s="503"/>
      <c r="E2463" s="503"/>
      <c r="F2463" s="506"/>
      <c r="G2463" s="506"/>
      <c r="H2463" s="506"/>
      <c r="I2463" s="503"/>
      <c r="J2463" s="503"/>
      <c r="K2463" s="503"/>
      <c r="L2463" s="221"/>
    </row>
    <row r="2464" spans="1:12" ht="39" customHeight="1">
      <c r="B2464" s="516" t="s">
        <v>549</v>
      </c>
      <c r="C2464" s="517"/>
      <c r="D2464" s="144">
        <v>5</v>
      </c>
      <c r="E2464" s="144">
        <v>5</v>
      </c>
      <c r="F2464" s="144">
        <v>5</v>
      </c>
      <c r="G2464" s="144">
        <v>5</v>
      </c>
      <c r="H2464" s="145">
        <v>5</v>
      </c>
      <c r="I2464" s="146">
        <v>5</v>
      </c>
      <c r="J2464" s="145">
        <v>4</v>
      </c>
      <c r="K2464" s="145">
        <v>3</v>
      </c>
      <c r="L2464" s="114"/>
    </row>
    <row r="2465" spans="1:12" ht="30.75" customHeight="1">
      <c r="B2465" s="516" t="s">
        <v>867</v>
      </c>
      <c r="C2465" s="517"/>
      <c r="D2465" s="144">
        <v>577</v>
      </c>
      <c r="E2465" s="144">
        <v>500</v>
      </c>
      <c r="F2465" s="144">
        <v>600</v>
      </c>
      <c r="G2465" s="144">
        <v>600</v>
      </c>
      <c r="H2465" s="144">
        <v>600</v>
      </c>
      <c r="I2465" s="208">
        <v>600</v>
      </c>
      <c r="J2465" s="144">
        <v>600</v>
      </c>
      <c r="K2465" s="144">
        <v>600</v>
      </c>
      <c r="L2465" s="114"/>
    </row>
    <row r="2466" spans="1:12">
      <c r="B2466" s="516" t="s">
        <v>868</v>
      </c>
      <c r="C2466" s="517"/>
      <c r="D2466" s="144">
        <v>0</v>
      </c>
      <c r="E2466" s="144">
        <v>0</v>
      </c>
      <c r="F2466" s="144">
        <v>0</v>
      </c>
      <c r="G2466" s="144">
        <v>0</v>
      </c>
      <c r="H2466" s="145">
        <v>0</v>
      </c>
      <c r="I2466" s="146">
        <v>0</v>
      </c>
      <c r="J2466" s="145">
        <v>0</v>
      </c>
      <c r="K2466" s="145">
        <v>0</v>
      </c>
      <c r="L2466" s="114"/>
    </row>
    <row r="2467" spans="1:12">
      <c r="B2467" s="516" t="s">
        <v>869</v>
      </c>
      <c r="C2467" s="517"/>
      <c r="D2467" s="113">
        <v>0</v>
      </c>
      <c r="E2467" s="113">
        <v>0</v>
      </c>
      <c r="F2467" s="113">
        <v>0</v>
      </c>
      <c r="G2467" s="113">
        <v>0</v>
      </c>
      <c r="H2467" s="114">
        <v>0</v>
      </c>
      <c r="I2467" s="81">
        <v>0</v>
      </c>
      <c r="J2467" s="114">
        <v>0</v>
      </c>
      <c r="K2467" s="114">
        <v>0</v>
      </c>
      <c r="L2467" s="114"/>
    </row>
    <row r="2468" spans="1:12" ht="13.15" customHeight="1">
      <c r="B2468" s="516" t="s">
        <v>870</v>
      </c>
      <c r="C2468" s="517"/>
      <c r="D2468" s="113">
        <v>100</v>
      </c>
      <c r="E2468" s="113">
        <v>96</v>
      </c>
      <c r="F2468" s="113">
        <v>94</v>
      </c>
      <c r="G2468" s="113">
        <v>95</v>
      </c>
      <c r="H2468" s="114">
        <v>95</v>
      </c>
      <c r="I2468" s="81">
        <v>96</v>
      </c>
      <c r="J2468" s="114">
        <v>98</v>
      </c>
      <c r="K2468" s="114">
        <v>100</v>
      </c>
      <c r="L2468" s="114"/>
    </row>
    <row r="2469" spans="1:12" ht="13.15" customHeight="1">
      <c r="B2469" s="516" t="s">
        <v>1011</v>
      </c>
      <c r="C2469" s="517"/>
      <c r="D2469" s="113">
        <v>30</v>
      </c>
      <c r="E2469" s="113">
        <v>30</v>
      </c>
      <c r="F2469" s="113">
        <v>30</v>
      </c>
      <c r="G2469" s="113">
        <v>30</v>
      </c>
      <c r="H2469" s="114">
        <v>30</v>
      </c>
      <c r="I2469" s="81">
        <v>30</v>
      </c>
      <c r="J2469" s="114">
        <v>30</v>
      </c>
      <c r="K2469" s="114">
        <v>30</v>
      </c>
      <c r="L2469" s="114"/>
    </row>
    <row r="2470" spans="1:12">
      <c r="B2470" s="516" t="s">
        <v>551</v>
      </c>
      <c r="C2470" s="517"/>
      <c r="D2470" s="113">
        <v>12</v>
      </c>
      <c r="E2470" s="113">
        <v>12</v>
      </c>
      <c r="F2470" s="113">
        <v>12</v>
      </c>
      <c r="G2470" s="113">
        <v>12</v>
      </c>
      <c r="H2470" s="114">
        <v>12</v>
      </c>
      <c r="I2470" s="81">
        <v>12</v>
      </c>
      <c r="J2470" s="114">
        <v>12</v>
      </c>
      <c r="K2470" s="114">
        <v>12</v>
      </c>
      <c r="L2470" s="114"/>
    </row>
    <row r="2471" spans="1:12">
      <c r="B2471" s="522" t="s">
        <v>342</v>
      </c>
      <c r="C2471" s="523"/>
      <c r="D2471" s="270">
        <f>'Հավելված 3 մաս 2'!D493</f>
        <v>2034914.7</v>
      </c>
      <c r="E2471" s="270">
        <f>'Հավելված 3 մաս 2'!E493</f>
        <v>2017270.6</v>
      </c>
      <c r="F2471" s="270">
        <f>'Հավելված 3 մաս 2'!F493</f>
        <v>504317.65</v>
      </c>
      <c r="G2471" s="270">
        <f>'Հավելված 3 մաս 2'!G493</f>
        <v>1008635.3</v>
      </c>
      <c r="H2471" s="270">
        <f>'Հավելված 3 մաս 2'!H493</f>
        <v>1512952.9500000002</v>
      </c>
      <c r="I2471" s="270">
        <f>'Հավելված 3 մաս 2'!I493</f>
        <v>2333467.9</v>
      </c>
      <c r="J2471" s="270">
        <f>'Հավելված 3 մաս 2'!J493</f>
        <v>2333467.9</v>
      </c>
      <c r="K2471" s="270">
        <f>'Հավելված 3 մաս 2'!K493</f>
        <v>2333467.9</v>
      </c>
      <c r="L2471" s="81"/>
    </row>
    <row r="2472" spans="1:12" s="120" customFormat="1" ht="14.25">
      <c r="A2472" s="119"/>
    </row>
    <row r="2473" spans="1:12">
      <c r="B2473" s="101" t="s">
        <v>327</v>
      </c>
      <c r="C2473" s="268" t="s">
        <v>361</v>
      </c>
      <c r="D2473" s="106"/>
      <c r="E2473" s="106"/>
      <c r="F2473" s="106"/>
      <c r="G2473" s="106"/>
    </row>
    <row r="2474" spans="1:12" ht="25.5">
      <c r="B2474" s="101" t="s">
        <v>328</v>
      </c>
      <c r="C2474" s="45">
        <v>104016</v>
      </c>
      <c r="D2474" s="106"/>
      <c r="E2474" s="106"/>
      <c r="F2474" s="106"/>
      <c r="G2474" s="106"/>
    </row>
    <row r="2475" spans="1:12">
      <c r="B2475" s="101" t="s">
        <v>329</v>
      </c>
      <c r="C2475" s="212" t="s">
        <v>135</v>
      </c>
      <c r="D2475" s="106"/>
      <c r="E2475" s="106"/>
      <c r="F2475" s="106"/>
      <c r="G2475" s="106"/>
    </row>
    <row r="2476" spans="1:12">
      <c r="B2476" s="101" t="s">
        <v>330</v>
      </c>
      <c r="C2476" s="53">
        <v>1141</v>
      </c>
      <c r="D2476" s="508" t="s">
        <v>343</v>
      </c>
      <c r="E2476" s="508"/>
      <c r="F2476" s="508"/>
      <c r="G2476" s="508"/>
      <c r="H2476" s="508"/>
      <c r="I2476" s="508"/>
      <c r="J2476" s="508"/>
      <c r="K2476" s="508"/>
      <c r="L2476" s="508"/>
    </row>
    <row r="2477" spans="1:12" ht="13.15" customHeight="1">
      <c r="B2477" s="101" t="s">
        <v>331</v>
      </c>
      <c r="C2477" s="353">
        <v>11002</v>
      </c>
      <c r="D2477" s="529" t="s">
        <v>987</v>
      </c>
      <c r="E2477" s="529" t="s">
        <v>988</v>
      </c>
      <c r="F2477" s="530" t="s">
        <v>989</v>
      </c>
      <c r="G2477" s="530" t="s">
        <v>990</v>
      </c>
      <c r="H2477" s="530" t="s">
        <v>991</v>
      </c>
      <c r="I2477" s="529" t="s">
        <v>992</v>
      </c>
      <c r="J2477" s="529" t="s">
        <v>727</v>
      </c>
      <c r="K2477" s="529" t="s">
        <v>993</v>
      </c>
      <c r="L2477" s="220"/>
    </row>
    <row r="2478" spans="1:12" ht="68.25" customHeight="1">
      <c r="B2478" s="101" t="s">
        <v>332</v>
      </c>
      <c r="C2478" s="53" t="s">
        <v>871</v>
      </c>
      <c r="D2478" s="502"/>
      <c r="E2478" s="502"/>
      <c r="F2478" s="505"/>
      <c r="G2478" s="505"/>
      <c r="H2478" s="505"/>
      <c r="I2478" s="502"/>
      <c r="J2478" s="502"/>
      <c r="K2478" s="502"/>
      <c r="L2478" s="123"/>
    </row>
    <row r="2479" spans="1:12" ht="89.25">
      <c r="B2479" s="101" t="s">
        <v>334</v>
      </c>
      <c r="C2479" s="53" t="s">
        <v>872</v>
      </c>
      <c r="D2479" s="502"/>
      <c r="E2479" s="502"/>
      <c r="F2479" s="505"/>
      <c r="G2479" s="505"/>
      <c r="H2479" s="505"/>
      <c r="I2479" s="502"/>
      <c r="J2479" s="502"/>
      <c r="K2479" s="502"/>
      <c r="L2479" s="123"/>
    </row>
    <row r="2480" spans="1:12">
      <c r="B2480" s="101" t="s">
        <v>336</v>
      </c>
      <c r="C2480" s="53" t="s">
        <v>337</v>
      </c>
      <c r="D2480" s="502"/>
      <c r="E2480" s="502"/>
      <c r="F2480" s="505"/>
      <c r="G2480" s="505"/>
      <c r="H2480" s="505"/>
      <c r="I2480" s="502"/>
      <c r="J2480" s="502"/>
      <c r="K2480" s="502"/>
      <c r="L2480" s="123"/>
    </row>
    <row r="2481" spans="1:12" ht="25.5">
      <c r="B2481" s="101" t="s">
        <v>354</v>
      </c>
      <c r="C2481" s="53" t="s">
        <v>548</v>
      </c>
      <c r="D2481" s="502"/>
      <c r="E2481" s="502"/>
      <c r="F2481" s="505"/>
      <c r="G2481" s="505"/>
      <c r="H2481" s="505"/>
      <c r="I2481" s="502"/>
      <c r="J2481" s="502"/>
      <c r="K2481" s="502"/>
      <c r="L2481" s="123"/>
    </row>
    <row r="2482" spans="1:12">
      <c r="B2482" s="499" t="s">
        <v>340</v>
      </c>
      <c r="C2482" s="507"/>
      <c r="D2482" s="503"/>
      <c r="E2482" s="503"/>
      <c r="F2482" s="506"/>
      <c r="G2482" s="506"/>
      <c r="H2482" s="506"/>
      <c r="I2482" s="503"/>
      <c r="J2482" s="503"/>
      <c r="K2482" s="503"/>
      <c r="L2482" s="221"/>
    </row>
    <row r="2483" spans="1:12" ht="30" customHeight="1">
      <c r="B2483" s="512" t="s">
        <v>875</v>
      </c>
      <c r="C2483" s="513"/>
      <c r="D2483" s="214"/>
      <c r="E2483" s="214">
        <v>50</v>
      </c>
      <c r="F2483" s="214">
        <v>30</v>
      </c>
      <c r="G2483" s="214">
        <v>30</v>
      </c>
      <c r="H2483" s="283">
        <v>40</v>
      </c>
      <c r="I2483" s="284">
        <v>50</v>
      </c>
      <c r="J2483" s="283">
        <v>60</v>
      </c>
      <c r="K2483" s="283">
        <v>70</v>
      </c>
      <c r="L2483" s="114"/>
    </row>
    <row r="2484" spans="1:12">
      <c r="B2484" s="512" t="s">
        <v>553</v>
      </c>
      <c r="C2484" s="513"/>
      <c r="D2484" s="214">
        <v>618</v>
      </c>
      <c r="E2484" s="214">
        <v>500</v>
      </c>
      <c r="F2484" s="214">
        <v>400</v>
      </c>
      <c r="G2484" s="214">
        <v>400</v>
      </c>
      <c r="H2484" s="283">
        <v>450</v>
      </c>
      <c r="I2484" s="284">
        <v>468</v>
      </c>
      <c r="J2484" s="283">
        <v>600</v>
      </c>
      <c r="K2484" s="283">
        <v>700</v>
      </c>
      <c r="L2484" s="114"/>
    </row>
    <row r="2485" spans="1:12">
      <c r="B2485" s="512" t="s">
        <v>868</v>
      </c>
      <c r="C2485" s="513"/>
      <c r="D2485" s="214"/>
      <c r="E2485" s="214">
        <v>300</v>
      </c>
      <c r="F2485" s="214">
        <v>240</v>
      </c>
      <c r="G2485" s="214">
        <v>240</v>
      </c>
      <c r="H2485" s="283">
        <v>240</v>
      </c>
      <c r="I2485" s="284">
        <v>268</v>
      </c>
      <c r="J2485" s="283">
        <v>360</v>
      </c>
      <c r="K2485" s="283">
        <v>420</v>
      </c>
      <c r="L2485" s="114"/>
    </row>
    <row r="2486" spans="1:12">
      <c r="B2486" s="512" t="s">
        <v>869</v>
      </c>
      <c r="C2486" s="513"/>
      <c r="D2486" s="214"/>
      <c r="E2486" s="214">
        <v>200</v>
      </c>
      <c r="F2486" s="214">
        <v>160</v>
      </c>
      <c r="G2486" s="214">
        <v>160</v>
      </c>
      <c r="H2486" s="283">
        <v>160</v>
      </c>
      <c r="I2486" s="284">
        <v>200</v>
      </c>
      <c r="J2486" s="283">
        <v>240</v>
      </c>
      <c r="K2486" s="283">
        <v>280</v>
      </c>
      <c r="L2486" s="114"/>
    </row>
    <row r="2487" spans="1:12">
      <c r="B2487" s="512" t="s">
        <v>552</v>
      </c>
      <c r="C2487" s="513"/>
      <c r="D2487" s="214">
        <v>44</v>
      </c>
      <c r="E2487" s="214">
        <v>10</v>
      </c>
      <c r="F2487" s="214">
        <v>0</v>
      </c>
      <c r="G2487" s="214">
        <v>0</v>
      </c>
      <c r="H2487" s="283">
        <v>0</v>
      </c>
      <c r="I2487" s="284">
        <v>10</v>
      </c>
      <c r="J2487" s="283">
        <v>10</v>
      </c>
      <c r="K2487" s="283">
        <v>10</v>
      </c>
      <c r="L2487" s="114"/>
    </row>
    <row r="2488" spans="1:12" ht="30.75" customHeight="1">
      <c r="B2488" s="512" t="s">
        <v>876</v>
      </c>
      <c r="C2488" s="513"/>
      <c r="D2488" s="214"/>
      <c r="E2488" s="214">
        <v>72</v>
      </c>
      <c r="F2488" s="214">
        <v>60</v>
      </c>
      <c r="G2488" s="214">
        <v>60</v>
      </c>
      <c r="H2488" s="283">
        <v>65</v>
      </c>
      <c r="I2488" s="284">
        <v>72</v>
      </c>
      <c r="J2488" s="283">
        <v>85</v>
      </c>
      <c r="K2488" s="283">
        <v>100</v>
      </c>
      <c r="L2488" s="114"/>
    </row>
    <row r="2489" spans="1:12" ht="24" customHeight="1">
      <c r="B2489" s="512" t="s">
        <v>554</v>
      </c>
      <c r="C2489" s="513"/>
      <c r="D2489" s="214"/>
      <c r="E2489" s="214">
        <v>130</v>
      </c>
      <c r="F2489" s="214">
        <v>130</v>
      </c>
      <c r="G2489" s="214">
        <v>130</v>
      </c>
      <c r="H2489" s="283">
        <v>130</v>
      </c>
      <c r="I2489" s="284">
        <v>76</v>
      </c>
      <c r="J2489" s="283">
        <v>140</v>
      </c>
      <c r="K2489" s="283">
        <v>150</v>
      </c>
      <c r="L2489" s="114"/>
    </row>
    <row r="2490" spans="1:12">
      <c r="B2490" s="512" t="s">
        <v>877</v>
      </c>
      <c r="C2490" s="513"/>
      <c r="D2490" s="214"/>
      <c r="E2490" s="214">
        <v>30</v>
      </c>
      <c r="F2490" s="214">
        <v>0</v>
      </c>
      <c r="G2490" s="214">
        <v>0</v>
      </c>
      <c r="H2490" s="283">
        <v>0</v>
      </c>
      <c r="I2490" s="284">
        <v>25</v>
      </c>
      <c r="J2490" s="283">
        <v>40</v>
      </c>
      <c r="K2490" s="283">
        <v>50</v>
      </c>
      <c r="L2490" s="114"/>
    </row>
    <row r="2491" spans="1:12">
      <c r="B2491" s="512" t="s">
        <v>878</v>
      </c>
      <c r="C2491" s="513"/>
      <c r="D2491" s="214"/>
      <c r="E2491" s="214">
        <v>40</v>
      </c>
      <c r="F2491" s="214">
        <v>35</v>
      </c>
      <c r="G2491" s="214">
        <v>35</v>
      </c>
      <c r="H2491" s="283">
        <v>38</v>
      </c>
      <c r="I2491" s="284">
        <v>40</v>
      </c>
      <c r="J2491" s="283">
        <v>47</v>
      </c>
      <c r="K2491" s="283">
        <v>54</v>
      </c>
      <c r="L2491" s="114"/>
    </row>
    <row r="2492" spans="1:12">
      <c r="B2492" s="512" t="s">
        <v>555</v>
      </c>
      <c r="C2492" s="513"/>
      <c r="D2492" s="214"/>
      <c r="E2492" s="214">
        <v>12</v>
      </c>
      <c r="F2492" s="214">
        <v>12</v>
      </c>
      <c r="G2492" s="214">
        <v>12</v>
      </c>
      <c r="H2492" s="283">
        <v>12</v>
      </c>
      <c r="I2492" s="284">
        <v>12</v>
      </c>
      <c r="J2492" s="283">
        <v>12</v>
      </c>
      <c r="K2492" s="283">
        <v>12</v>
      </c>
      <c r="L2492" s="114"/>
    </row>
    <row r="2493" spans="1:12">
      <c r="B2493" s="522" t="s">
        <v>342</v>
      </c>
      <c r="C2493" s="523"/>
      <c r="D2493" s="285">
        <f>'Հավելված 3 մաս 2'!D499</f>
        <v>15617.3</v>
      </c>
      <c r="E2493" s="285">
        <f>'Հավելված 3 մաս 2'!E499</f>
        <v>28427.8</v>
      </c>
      <c r="F2493" s="285">
        <f>'Հավելված 3 մաս 2'!F499</f>
        <v>7106.95</v>
      </c>
      <c r="G2493" s="285">
        <f>'Հավելված 3 մաս 2'!G499</f>
        <v>14213.9</v>
      </c>
      <c r="H2493" s="285">
        <f>'Հավելված 3 մաս 2'!H499</f>
        <v>21320.85</v>
      </c>
      <c r="I2493" s="475">
        <f>'Հավելված 3 մաս 2'!I499</f>
        <v>26635.1</v>
      </c>
      <c r="J2493" s="285">
        <f>'Հավելված 3 մաս 2'!J499</f>
        <v>28427.8</v>
      </c>
      <c r="K2493" s="285">
        <f>'Հավելված 3 մաս 2'!K499</f>
        <v>28427.8</v>
      </c>
      <c r="L2493" s="114"/>
    </row>
    <row r="2494" spans="1:12" s="120" customFormat="1" ht="14.25">
      <c r="A2494" s="119"/>
    </row>
    <row r="2495" spans="1:12">
      <c r="B2495" s="101" t="s">
        <v>327</v>
      </c>
      <c r="C2495" s="268" t="s">
        <v>361</v>
      </c>
      <c r="D2495" s="106"/>
      <c r="E2495" s="106"/>
      <c r="F2495" s="106"/>
      <c r="G2495" s="106"/>
    </row>
    <row r="2496" spans="1:12" ht="25.5">
      <c r="B2496" s="101" t="s">
        <v>328</v>
      </c>
      <c r="C2496" s="45">
        <v>104016</v>
      </c>
      <c r="D2496" s="106"/>
      <c r="E2496" s="106"/>
      <c r="F2496" s="106"/>
      <c r="G2496" s="106"/>
    </row>
    <row r="2497" spans="1:12">
      <c r="B2497" s="101" t="s">
        <v>329</v>
      </c>
      <c r="C2497" s="212" t="s">
        <v>135</v>
      </c>
      <c r="D2497" s="106"/>
      <c r="E2497" s="106"/>
      <c r="F2497" s="106"/>
      <c r="G2497" s="106"/>
    </row>
    <row r="2498" spans="1:12">
      <c r="B2498" s="101" t="s">
        <v>330</v>
      </c>
      <c r="C2498" s="53">
        <v>1141</v>
      </c>
      <c r="D2498" s="508" t="s">
        <v>343</v>
      </c>
      <c r="E2498" s="508"/>
      <c r="F2498" s="508"/>
      <c r="G2498" s="508"/>
      <c r="H2498" s="508"/>
      <c r="I2498" s="508"/>
      <c r="J2498" s="508"/>
      <c r="K2498" s="508"/>
      <c r="L2498" s="508"/>
    </row>
    <row r="2499" spans="1:12" ht="13.15" customHeight="1">
      <c r="B2499" s="101" t="s">
        <v>331</v>
      </c>
      <c r="C2499" s="353">
        <v>11005</v>
      </c>
      <c r="D2499" s="529" t="s">
        <v>987</v>
      </c>
      <c r="E2499" s="529" t="s">
        <v>988</v>
      </c>
      <c r="F2499" s="530" t="s">
        <v>989</v>
      </c>
      <c r="G2499" s="530" t="s">
        <v>990</v>
      </c>
      <c r="H2499" s="530" t="s">
        <v>991</v>
      </c>
      <c r="I2499" s="529" t="s">
        <v>992</v>
      </c>
      <c r="J2499" s="529" t="s">
        <v>727</v>
      </c>
      <c r="K2499" s="529" t="s">
        <v>993</v>
      </c>
      <c r="L2499" s="220"/>
    </row>
    <row r="2500" spans="1:12">
      <c r="B2500" s="101" t="s">
        <v>332</v>
      </c>
      <c r="C2500" s="53" t="s">
        <v>558</v>
      </c>
      <c r="D2500" s="502"/>
      <c r="E2500" s="502"/>
      <c r="F2500" s="505"/>
      <c r="G2500" s="505"/>
      <c r="H2500" s="505"/>
      <c r="I2500" s="502"/>
      <c r="J2500" s="502"/>
      <c r="K2500" s="502"/>
      <c r="L2500" s="123"/>
    </row>
    <row r="2501" spans="1:12" ht="63.75">
      <c r="B2501" s="101" t="s">
        <v>334</v>
      </c>
      <c r="C2501" s="53" t="s">
        <v>559</v>
      </c>
      <c r="D2501" s="502"/>
      <c r="E2501" s="502"/>
      <c r="F2501" s="505"/>
      <c r="G2501" s="505"/>
      <c r="H2501" s="505"/>
      <c r="I2501" s="502"/>
      <c r="J2501" s="502"/>
      <c r="K2501" s="502"/>
      <c r="L2501" s="123"/>
    </row>
    <row r="2502" spans="1:12">
      <c r="B2502" s="101" t="s">
        <v>336</v>
      </c>
      <c r="C2502" s="53" t="s">
        <v>337</v>
      </c>
      <c r="D2502" s="502"/>
      <c r="E2502" s="502"/>
      <c r="F2502" s="505"/>
      <c r="G2502" s="505"/>
      <c r="H2502" s="505"/>
      <c r="I2502" s="502"/>
      <c r="J2502" s="502"/>
      <c r="K2502" s="502"/>
      <c r="L2502" s="123"/>
    </row>
    <row r="2503" spans="1:12">
      <c r="B2503" s="101" t="s">
        <v>365</v>
      </c>
      <c r="C2503" s="53" t="s">
        <v>560</v>
      </c>
      <c r="D2503" s="502"/>
      <c r="E2503" s="502"/>
      <c r="F2503" s="505"/>
      <c r="G2503" s="505"/>
      <c r="H2503" s="505"/>
      <c r="I2503" s="502"/>
      <c r="J2503" s="502"/>
      <c r="K2503" s="502"/>
      <c r="L2503" s="123"/>
    </row>
    <row r="2504" spans="1:12">
      <c r="B2504" s="499" t="s">
        <v>340</v>
      </c>
      <c r="C2504" s="507"/>
      <c r="D2504" s="503"/>
      <c r="E2504" s="503"/>
      <c r="F2504" s="506"/>
      <c r="G2504" s="506"/>
      <c r="H2504" s="506"/>
      <c r="I2504" s="503"/>
      <c r="J2504" s="503"/>
      <c r="K2504" s="503"/>
      <c r="L2504" s="221"/>
    </row>
    <row r="2505" spans="1:12">
      <c r="B2505" s="512" t="s">
        <v>561</v>
      </c>
      <c r="C2505" s="513"/>
      <c r="D2505" s="113">
        <v>1</v>
      </c>
      <c r="E2505" s="113"/>
      <c r="F2505" s="113"/>
      <c r="G2505" s="113"/>
      <c r="H2505" s="114"/>
      <c r="I2505" s="81"/>
      <c r="J2505" s="114"/>
      <c r="K2505" s="114"/>
      <c r="L2505" s="114"/>
    </row>
    <row r="2506" spans="1:12">
      <c r="B2506" s="512" t="s">
        <v>562</v>
      </c>
      <c r="C2506" s="513"/>
      <c r="D2506" s="113">
        <v>26</v>
      </c>
      <c r="E2506" s="113"/>
      <c r="F2506" s="113"/>
      <c r="G2506" s="113"/>
      <c r="H2506" s="114"/>
      <c r="I2506" s="81"/>
      <c r="J2506" s="114"/>
      <c r="K2506" s="114"/>
      <c r="L2506" s="114"/>
    </row>
    <row r="2507" spans="1:12">
      <c r="B2507" s="512" t="s">
        <v>550</v>
      </c>
      <c r="C2507" s="513"/>
      <c r="D2507" s="113">
        <v>100</v>
      </c>
      <c r="E2507" s="113"/>
      <c r="F2507" s="113"/>
      <c r="G2507" s="113"/>
      <c r="H2507" s="114"/>
      <c r="I2507" s="81"/>
      <c r="J2507" s="114"/>
      <c r="K2507" s="114"/>
      <c r="L2507" s="114"/>
    </row>
    <row r="2508" spans="1:12">
      <c r="B2508" s="522" t="s">
        <v>342</v>
      </c>
      <c r="C2508" s="523"/>
      <c r="D2508" s="211">
        <f>'Հավելված 3 մաս 2'!D505</f>
        <v>122981.2</v>
      </c>
      <c r="E2508" s="211">
        <f>'Հավելված 3 մաս 2'!E505</f>
        <v>0</v>
      </c>
      <c r="F2508" s="211">
        <f>'Հավելված 3 մաս 2'!F505</f>
        <v>0</v>
      </c>
      <c r="G2508" s="211">
        <f>'Հավելված 3 մաս 2'!G505</f>
        <v>0</v>
      </c>
      <c r="H2508" s="211">
        <f>'Հավելված 3 մաս 2'!H505</f>
        <v>0</v>
      </c>
      <c r="I2508" s="460">
        <f>'Հավելված 3 մաս 2'!I505</f>
        <v>0</v>
      </c>
      <c r="J2508" s="211">
        <f>'Հավելված 3 մաս 2'!J505</f>
        <v>0</v>
      </c>
      <c r="K2508" s="211">
        <f>'Հավելված 3 մաս 2'!K505</f>
        <v>0</v>
      </c>
      <c r="L2508" s="114"/>
    </row>
    <row r="2509" spans="1:12" s="120" customFormat="1" ht="14.25">
      <c r="A2509" s="119"/>
    </row>
    <row r="2510" spans="1:12">
      <c r="B2510" s="101" t="s">
        <v>327</v>
      </c>
      <c r="C2510" s="268" t="s">
        <v>361</v>
      </c>
      <c r="D2510" s="106"/>
      <c r="E2510" s="106"/>
      <c r="F2510" s="106"/>
      <c r="G2510" s="106"/>
    </row>
    <row r="2511" spans="1:12" ht="25.5">
      <c r="B2511" s="101" t="s">
        <v>328</v>
      </c>
      <c r="C2511" s="45">
        <v>104016</v>
      </c>
      <c r="D2511" s="106"/>
      <c r="E2511" s="106"/>
      <c r="F2511" s="106"/>
      <c r="G2511" s="106"/>
    </row>
    <row r="2512" spans="1:12">
      <c r="B2512" s="101" t="s">
        <v>329</v>
      </c>
      <c r="C2512" s="212" t="s">
        <v>135</v>
      </c>
      <c r="D2512" s="106"/>
      <c r="E2512" s="106"/>
      <c r="F2512" s="106"/>
      <c r="G2512" s="106"/>
    </row>
    <row r="2513" spans="1:12">
      <c r="B2513" s="101" t="s">
        <v>330</v>
      </c>
      <c r="C2513" s="53">
        <v>1141</v>
      </c>
      <c r="D2513" s="508" t="s">
        <v>343</v>
      </c>
      <c r="E2513" s="508"/>
      <c r="F2513" s="508"/>
      <c r="G2513" s="508"/>
      <c r="H2513" s="508"/>
      <c r="I2513" s="508"/>
      <c r="J2513" s="508"/>
      <c r="K2513" s="508"/>
      <c r="L2513" s="508"/>
    </row>
    <row r="2514" spans="1:12" ht="13.15" customHeight="1">
      <c r="B2514" s="101" t="s">
        <v>331</v>
      </c>
      <c r="C2514" s="353">
        <v>11007</v>
      </c>
      <c r="D2514" s="529" t="s">
        <v>987</v>
      </c>
      <c r="E2514" s="529" t="s">
        <v>988</v>
      </c>
      <c r="F2514" s="530" t="s">
        <v>989</v>
      </c>
      <c r="G2514" s="530" t="s">
        <v>990</v>
      </c>
      <c r="H2514" s="530" t="s">
        <v>991</v>
      </c>
      <c r="I2514" s="529" t="s">
        <v>992</v>
      </c>
      <c r="J2514" s="529" t="s">
        <v>727</v>
      </c>
      <c r="K2514" s="529" t="s">
        <v>993</v>
      </c>
      <c r="L2514" s="220"/>
    </row>
    <row r="2515" spans="1:12" ht="25.5">
      <c r="B2515" s="101" t="s">
        <v>332</v>
      </c>
      <c r="C2515" s="53" t="s">
        <v>564</v>
      </c>
      <c r="D2515" s="502"/>
      <c r="E2515" s="502"/>
      <c r="F2515" s="505"/>
      <c r="G2515" s="505"/>
      <c r="H2515" s="505"/>
      <c r="I2515" s="502"/>
      <c r="J2515" s="502"/>
      <c r="K2515" s="502"/>
      <c r="L2515" s="123"/>
    </row>
    <row r="2516" spans="1:12" ht="76.5">
      <c r="B2516" s="101" t="s">
        <v>334</v>
      </c>
      <c r="C2516" s="53" t="s">
        <v>873</v>
      </c>
      <c r="D2516" s="502"/>
      <c r="E2516" s="502"/>
      <c r="F2516" s="505"/>
      <c r="G2516" s="505"/>
      <c r="H2516" s="505"/>
      <c r="I2516" s="502"/>
      <c r="J2516" s="502"/>
      <c r="K2516" s="502"/>
      <c r="L2516" s="123"/>
    </row>
    <row r="2517" spans="1:12">
      <c r="B2517" s="101" t="s">
        <v>336</v>
      </c>
      <c r="C2517" s="53" t="s">
        <v>337</v>
      </c>
      <c r="D2517" s="502"/>
      <c r="E2517" s="502"/>
      <c r="F2517" s="505"/>
      <c r="G2517" s="505"/>
      <c r="H2517" s="505"/>
      <c r="I2517" s="502"/>
      <c r="J2517" s="502"/>
      <c r="K2517" s="502"/>
      <c r="L2517" s="123"/>
    </row>
    <row r="2518" spans="1:12">
      <c r="B2518" s="101" t="s">
        <v>365</v>
      </c>
      <c r="C2518" s="53" t="s">
        <v>565</v>
      </c>
      <c r="D2518" s="502"/>
      <c r="E2518" s="502"/>
      <c r="F2518" s="505"/>
      <c r="G2518" s="505"/>
      <c r="H2518" s="505"/>
      <c r="I2518" s="502"/>
      <c r="J2518" s="502"/>
      <c r="K2518" s="502"/>
      <c r="L2518" s="123"/>
    </row>
    <row r="2519" spans="1:12">
      <c r="B2519" s="499" t="s">
        <v>340</v>
      </c>
      <c r="C2519" s="507"/>
      <c r="D2519" s="503"/>
      <c r="E2519" s="503"/>
      <c r="F2519" s="506"/>
      <c r="G2519" s="506"/>
      <c r="H2519" s="506"/>
      <c r="I2519" s="503"/>
      <c r="J2519" s="503"/>
      <c r="K2519" s="503"/>
      <c r="L2519" s="221"/>
    </row>
    <row r="2520" spans="1:12">
      <c r="B2520" s="512" t="s">
        <v>874</v>
      </c>
      <c r="C2520" s="513"/>
      <c r="D2520" s="113"/>
      <c r="E2520" s="113">
        <v>3</v>
      </c>
      <c r="F2520" s="113">
        <v>3</v>
      </c>
      <c r="G2520" s="113">
        <v>3</v>
      </c>
      <c r="H2520" s="114">
        <v>3</v>
      </c>
      <c r="I2520" s="81">
        <v>3</v>
      </c>
      <c r="J2520" s="114">
        <v>3</v>
      </c>
      <c r="K2520" s="114">
        <v>3</v>
      </c>
      <c r="L2520" s="114"/>
    </row>
    <row r="2521" spans="1:12">
      <c r="B2521" s="512" t="s">
        <v>880</v>
      </c>
      <c r="C2521" s="513"/>
      <c r="D2521" s="113">
        <v>22</v>
      </c>
      <c r="E2521" s="113">
        <v>125</v>
      </c>
      <c r="F2521" s="156">
        <v>37.5</v>
      </c>
      <c r="G2521" s="113">
        <v>75</v>
      </c>
      <c r="H2521" s="380">
        <v>112.5</v>
      </c>
      <c r="I2521" s="81">
        <v>150</v>
      </c>
      <c r="J2521" s="114">
        <v>150</v>
      </c>
      <c r="K2521" s="114">
        <v>150</v>
      </c>
      <c r="L2521" s="114"/>
    </row>
    <row r="2522" spans="1:12">
      <c r="B2522" s="512" t="s">
        <v>868</v>
      </c>
      <c r="C2522" s="513"/>
      <c r="D2522" s="113"/>
      <c r="E2522" s="113">
        <v>65</v>
      </c>
      <c r="F2522" s="113">
        <v>50</v>
      </c>
      <c r="G2522" s="113">
        <v>50</v>
      </c>
      <c r="H2522" s="114">
        <v>50</v>
      </c>
      <c r="I2522" s="81">
        <v>65</v>
      </c>
      <c r="J2522" s="114">
        <v>75</v>
      </c>
      <c r="K2522" s="114">
        <v>75</v>
      </c>
      <c r="L2522" s="114"/>
    </row>
    <row r="2523" spans="1:12">
      <c r="B2523" s="512" t="s">
        <v>869</v>
      </c>
      <c r="C2523" s="513"/>
      <c r="D2523" s="113"/>
      <c r="E2523" s="113">
        <v>60</v>
      </c>
      <c r="F2523" s="113">
        <v>49</v>
      </c>
      <c r="G2523" s="113">
        <v>49</v>
      </c>
      <c r="H2523" s="114">
        <v>49</v>
      </c>
      <c r="I2523" s="81">
        <v>60</v>
      </c>
      <c r="J2523" s="114">
        <v>75</v>
      </c>
      <c r="K2523" s="114">
        <v>75</v>
      </c>
      <c r="L2523" s="114"/>
    </row>
    <row r="2524" spans="1:12">
      <c r="B2524" s="512" t="s">
        <v>879</v>
      </c>
      <c r="C2524" s="513"/>
      <c r="D2524" s="113">
        <v>12</v>
      </c>
      <c r="E2524" s="113">
        <v>12</v>
      </c>
      <c r="F2524" s="113">
        <v>12</v>
      </c>
      <c r="G2524" s="113">
        <v>12</v>
      </c>
      <c r="H2524" s="114">
        <v>12</v>
      </c>
      <c r="I2524" s="81">
        <v>12</v>
      </c>
      <c r="J2524" s="114">
        <v>12</v>
      </c>
      <c r="K2524" s="114">
        <v>12</v>
      </c>
      <c r="L2524" s="114"/>
    </row>
    <row r="2525" spans="1:12">
      <c r="B2525" s="522" t="s">
        <v>342</v>
      </c>
      <c r="C2525" s="523"/>
      <c r="D2525" s="211">
        <f>'Հավելված 3 մաս 2'!D511</f>
        <v>50970.86</v>
      </c>
      <c r="E2525" s="211">
        <f>'Հավելված 3 մաս 2'!E511</f>
        <v>470886.1</v>
      </c>
      <c r="F2525" s="211">
        <f>'Հավելված 3 մաս 2'!F511</f>
        <v>117721.52499999999</v>
      </c>
      <c r="G2525" s="211">
        <f>'Հավելված 3 մաս 2'!G511</f>
        <v>235443.05</v>
      </c>
      <c r="H2525" s="211">
        <f>'Հավելված 3 մաս 2'!H511</f>
        <v>353164.57499999995</v>
      </c>
      <c r="I2525" s="211">
        <f>'Հավելված 3 մաս 2'!I511</f>
        <v>568851.30000000005</v>
      </c>
      <c r="J2525" s="211">
        <f>'Հավելված 3 մաս 2'!J511</f>
        <v>568851.30000000005</v>
      </c>
      <c r="K2525" s="211">
        <f>'Հավելված 3 մաս 2'!K511</f>
        <v>568851.30000000005</v>
      </c>
      <c r="L2525" s="114"/>
    </row>
    <row r="2526" spans="1:12" s="120" customFormat="1" ht="14.25">
      <c r="A2526" s="119"/>
    </row>
    <row r="2527" spans="1:12">
      <c r="B2527" s="101" t="s">
        <v>327</v>
      </c>
      <c r="C2527" s="268" t="s">
        <v>361</v>
      </c>
      <c r="D2527" s="106"/>
      <c r="E2527" s="106"/>
      <c r="F2527" s="106"/>
      <c r="G2527" s="106"/>
    </row>
    <row r="2528" spans="1:12" ht="25.5">
      <c r="B2528" s="101" t="s">
        <v>328</v>
      </c>
      <c r="C2528" s="45">
        <v>104016</v>
      </c>
      <c r="D2528" s="106"/>
      <c r="E2528" s="106"/>
      <c r="F2528" s="106"/>
      <c r="G2528" s="106"/>
    </row>
    <row r="2529" spans="2:12">
      <c r="B2529" s="101" t="s">
        <v>329</v>
      </c>
      <c r="C2529" s="212" t="s">
        <v>135</v>
      </c>
      <c r="D2529" s="106"/>
      <c r="E2529" s="106"/>
      <c r="F2529" s="106"/>
      <c r="G2529" s="106"/>
    </row>
    <row r="2530" spans="2:12">
      <c r="B2530" s="101" t="s">
        <v>330</v>
      </c>
      <c r="C2530" s="53">
        <v>1141</v>
      </c>
      <c r="D2530" s="508" t="s">
        <v>343</v>
      </c>
      <c r="E2530" s="508"/>
      <c r="F2530" s="508"/>
      <c r="G2530" s="508"/>
      <c r="H2530" s="508"/>
      <c r="I2530" s="508"/>
      <c r="J2530" s="508"/>
      <c r="K2530" s="508"/>
      <c r="L2530" s="508"/>
    </row>
    <row r="2531" spans="2:12" ht="13.15" customHeight="1">
      <c r="B2531" s="101" t="s">
        <v>331</v>
      </c>
      <c r="C2531" s="353">
        <v>11009</v>
      </c>
      <c r="D2531" s="529" t="s">
        <v>987</v>
      </c>
      <c r="E2531" s="529" t="s">
        <v>988</v>
      </c>
      <c r="F2531" s="530" t="s">
        <v>989</v>
      </c>
      <c r="G2531" s="530" t="s">
        <v>990</v>
      </c>
      <c r="H2531" s="530" t="s">
        <v>991</v>
      </c>
      <c r="I2531" s="529" t="s">
        <v>992</v>
      </c>
      <c r="J2531" s="529" t="s">
        <v>727</v>
      </c>
      <c r="K2531" s="529" t="s">
        <v>993</v>
      </c>
      <c r="L2531" s="220"/>
    </row>
    <row r="2532" spans="2:12" ht="25.5">
      <c r="B2532" s="101" t="s">
        <v>332</v>
      </c>
      <c r="C2532" s="53" t="s">
        <v>566</v>
      </c>
      <c r="D2532" s="502"/>
      <c r="E2532" s="502"/>
      <c r="F2532" s="505"/>
      <c r="G2532" s="505"/>
      <c r="H2532" s="505"/>
      <c r="I2532" s="502"/>
      <c r="J2532" s="502"/>
      <c r="K2532" s="502"/>
      <c r="L2532" s="123"/>
    </row>
    <row r="2533" spans="2:12" ht="76.5">
      <c r="B2533" s="101" t="s">
        <v>334</v>
      </c>
      <c r="C2533" s="286" t="s">
        <v>881</v>
      </c>
      <c r="D2533" s="502"/>
      <c r="E2533" s="502"/>
      <c r="F2533" s="505"/>
      <c r="G2533" s="505"/>
      <c r="H2533" s="505"/>
      <c r="I2533" s="502"/>
      <c r="J2533" s="502"/>
      <c r="K2533" s="502"/>
      <c r="L2533" s="123"/>
    </row>
    <row r="2534" spans="2:12">
      <c r="B2534" s="101" t="s">
        <v>336</v>
      </c>
      <c r="C2534" s="53" t="s">
        <v>337</v>
      </c>
      <c r="D2534" s="502"/>
      <c r="E2534" s="502"/>
      <c r="F2534" s="505"/>
      <c r="G2534" s="505"/>
      <c r="H2534" s="505"/>
      <c r="I2534" s="502"/>
      <c r="J2534" s="502"/>
      <c r="K2534" s="502"/>
      <c r="L2534" s="123"/>
    </row>
    <row r="2535" spans="2:12">
      <c r="B2535" s="101" t="s">
        <v>571</v>
      </c>
      <c r="C2535" s="53" t="s">
        <v>567</v>
      </c>
      <c r="D2535" s="502"/>
      <c r="E2535" s="502"/>
      <c r="F2535" s="505"/>
      <c r="G2535" s="505"/>
      <c r="H2535" s="505"/>
      <c r="I2535" s="502"/>
      <c r="J2535" s="502"/>
      <c r="K2535" s="502"/>
      <c r="L2535" s="123"/>
    </row>
    <row r="2536" spans="2:12">
      <c r="B2536" s="499" t="s">
        <v>340</v>
      </c>
      <c r="C2536" s="507"/>
      <c r="D2536" s="503"/>
      <c r="E2536" s="503"/>
      <c r="F2536" s="506"/>
      <c r="G2536" s="506"/>
      <c r="H2536" s="506"/>
      <c r="I2536" s="503"/>
      <c r="J2536" s="503"/>
      <c r="K2536" s="503"/>
      <c r="L2536" s="221"/>
    </row>
    <row r="2537" spans="2:12">
      <c r="B2537" s="512" t="s">
        <v>568</v>
      </c>
      <c r="C2537" s="513"/>
      <c r="D2537" s="96">
        <v>6</v>
      </c>
      <c r="E2537" s="292">
        <v>6</v>
      </c>
      <c r="F2537" s="292">
        <v>6</v>
      </c>
      <c r="G2537" s="292">
        <v>6</v>
      </c>
      <c r="H2537" s="292">
        <v>6</v>
      </c>
      <c r="I2537" s="292">
        <v>6</v>
      </c>
      <c r="J2537" s="292">
        <v>6</v>
      </c>
      <c r="K2537" s="292">
        <v>6</v>
      </c>
      <c r="L2537" s="221"/>
    </row>
    <row r="2538" spans="2:12">
      <c r="B2538" s="512" t="s">
        <v>569</v>
      </c>
      <c r="C2538" s="513"/>
      <c r="D2538" s="96">
        <v>600</v>
      </c>
      <c r="E2538" s="292">
        <v>600</v>
      </c>
      <c r="F2538" s="292">
        <v>600</v>
      </c>
      <c r="G2538" s="292">
        <v>600</v>
      </c>
      <c r="H2538" s="292">
        <v>600</v>
      </c>
      <c r="I2538" s="292">
        <v>600</v>
      </c>
      <c r="J2538" s="292">
        <v>600</v>
      </c>
      <c r="K2538" s="292">
        <v>600</v>
      </c>
      <c r="L2538" s="221"/>
    </row>
    <row r="2539" spans="2:12">
      <c r="B2539" s="512" t="s">
        <v>868</v>
      </c>
      <c r="C2539" s="513"/>
      <c r="D2539" s="96"/>
      <c r="E2539" s="292">
        <v>360</v>
      </c>
      <c r="F2539" s="292">
        <v>360</v>
      </c>
      <c r="G2539" s="292">
        <v>360</v>
      </c>
      <c r="H2539" s="292">
        <v>360</v>
      </c>
      <c r="I2539" s="292">
        <v>360</v>
      </c>
      <c r="J2539" s="292">
        <v>360</v>
      </c>
      <c r="K2539" s="292">
        <v>360</v>
      </c>
      <c r="L2539" s="221"/>
    </row>
    <row r="2540" spans="2:12">
      <c r="B2540" s="512" t="s">
        <v>869</v>
      </c>
      <c r="C2540" s="513"/>
      <c r="D2540" s="96"/>
      <c r="E2540" s="292">
        <v>240</v>
      </c>
      <c r="F2540" s="292">
        <v>240</v>
      </c>
      <c r="G2540" s="292">
        <v>240</v>
      </c>
      <c r="H2540" s="292">
        <v>240</v>
      </c>
      <c r="I2540" s="292">
        <v>240</v>
      </c>
      <c r="J2540" s="292">
        <v>240</v>
      </c>
      <c r="K2540" s="292">
        <v>240</v>
      </c>
      <c r="L2540" s="221"/>
    </row>
    <row r="2541" spans="2:12">
      <c r="B2541" s="512" t="s">
        <v>570</v>
      </c>
      <c r="C2541" s="513"/>
      <c r="D2541" s="96">
        <v>30</v>
      </c>
      <c r="E2541" s="292">
        <v>30</v>
      </c>
      <c r="F2541" s="292">
        <v>30</v>
      </c>
      <c r="G2541" s="292">
        <v>30</v>
      </c>
      <c r="H2541" s="292">
        <v>30</v>
      </c>
      <c r="I2541" s="292">
        <v>30</v>
      </c>
      <c r="J2541" s="292">
        <v>30</v>
      </c>
      <c r="K2541" s="292">
        <v>30</v>
      </c>
      <c r="L2541" s="221"/>
    </row>
    <row r="2542" spans="2:12">
      <c r="B2542" s="512" t="s">
        <v>868</v>
      </c>
      <c r="C2542" s="513"/>
      <c r="D2542" s="96"/>
      <c r="E2542" s="292">
        <v>20</v>
      </c>
      <c r="F2542" s="292">
        <v>20</v>
      </c>
      <c r="G2542" s="292">
        <v>20</v>
      </c>
      <c r="H2542" s="292">
        <v>20</v>
      </c>
      <c r="I2542" s="292">
        <v>20</v>
      </c>
      <c r="J2542" s="292">
        <v>20</v>
      </c>
      <c r="K2542" s="292">
        <v>20</v>
      </c>
      <c r="L2542" s="221"/>
    </row>
    <row r="2543" spans="2:12">
      <c r="B2543" s="512" t="s">
        <v>869</v>
      </c>
      <c r="C2543" s="513"/>
      <c r="D2543" s="96">
        <v>0</v>
      </c>
      <c r="E2543" s="125">
        <v>10</v>
      </c>
      <c r="F2543" s="125">
        <v>10</v>
      </c>
      <c r="G2543" s="125">
        <v>10</v>
      </c>
      <c r="H2543" s="269">
        <v>10</v>
      </c>
      <c r="I2543" s="269">
        <v>10</v>
      </c>
      <c r="J2543" s="269">
        <v>10</v>
      </c>
      <c r="K2543" s="269">
        <v>10</v>
      </c>
      <c r="L2543" s="114"/>
    </row>
    <row r="2544" spans="2:12" ht="27.75" customHeight="1">
      <c r="B2544" s="512" t="s">
        <v>557</v>
      </c>
      <c r="C2544" s="513"/>
      <c r="D2544" s="113">
        <v>100</v>
      </c>
      <c r="E2544" s="125">
        <v>100</v>
      </c>
      <c r="F2544" s="125">
        <v>100</v>
      </c>
      <c r="G2544" s="125">
        <v>100</v>
      </c>
      <c r="H2544" s="269">
        <v>100</v>
      </c>
      <c r="I2544" s="269">
        <v>100</v>
      </c>
      <c r="J2544" s="269">
        <v>100</v>
      </c>
      <c r="K2544" s="269">
        <v>100</v>
      </c>
      <c r="L2544" s="114"/>
    </row>
    <row r="2545" spans="1:12">
      <c r="B2545" s="512" t="s">
        <v>868</v>
      </c>
      <c r="C2545" s="513"/>
      <c r="D2545" s="113"/>
      <c r="E2545" s="125">
        <v>60</v>
      </c>
      <c r="F2545" s="125">
        <v>60</v>
      </c>
      <c r="G2545" s="125">
        <v>60</v>
      </c>
      <c r="H2545" s="269">
        <v>60</v>
      </c>
      <c r="I2545" s="269">
        <v>60</v>
      </c>
      <c r="J2545" s="269">
        <v>60</v>
      </c>
      <c r="K2545" s="269">
        <v>60</v>
      </c>
      <c r="L2545" s="114"/>
    </row>
    <row r="2546" spans="1:12">
      <c r="B2546" s="512" t="s">
        <v>869</v>
      </c>
      <c r="C2546" s="513"/>
      <c r="D2546" s="113"/>
      <c r="E2546" s="125">
        <v>40</v>
      </c>
      <c r="F2546" s="125">
        <v>40</v>
      </c>
      <c r="G2546" s="125">
        <v>40</v>
      </c>
      <c r="H2546" s="269">
        <v>40</v>
      </c>
      <c r="I2546" s="269">
        <v>40</v>
      </c>
      <c r="J2546" s="269">
        <v>40</v>
      </c>
      <c r="K2546" s="269">
        <v>40</v>
      </c>
      <c r="L2546" s="114"/>
    </row>
    <row r="2547" spans="1:12" ht="36" customHeight="1">
      <c r="B2547" s="512" t="s">
        <v>550</v>
      </c>
      <c r="C2547" s="513"/>
      <c r="D2547" s="113">
        <v>100</v>
      </c>
      <c r="E2547" s="125">
        <v>100</v>
      </c>
      <c r="F2547" s="125">
        <v>100</v>
      </c>
      <c r="G2547" s="125">
        <v>100</v>
      </c>
      <c r="H2547" s="269">
        <v>100</v>
      </c>
      <c r="I2547" s="269">
        <v>100</v>
      </c>
      <c r="J2547" s="269">
        <v>100</v>
      </c>
      <c r="K2547" s="269">
        <v>100</v>
      </c>
      <c r="L2547" s="114"/>
    </row>
    <row r="2548" spans="1:12">
      <c r="B2548" s="522" t="s">
        <v>342</v>
      </c>
      <c r="C2548" s="523"/>
      <c r="D2548" s="211">
        <f>'Հավելված 3 մաս 2'!D517</f>
        <v>491198</v>
      </c>
      <c r="E2548" s="211">
        <f>'Հավելված 3 մաս 2'!E517</f>
        <v>545802.1</v>
      </c>
      <c r="F2548" s="211">
        <f>'Հավելված 3 մաս 2'!F517</f>
        <v>136450.52499999999</v>
      </c>
      <c r="G2548" s="211">
        <f>'Հավելված 3 մաս 2'!G517</f>
        <v>272901.05</v>
      </c>
      <c r="H2548" s="211">
        <f>'Հավելված 3 մաս 2'!H517</f>
        <v>409351.57499999995</v>
      </c>
      <c r="I2548" s="211">
        <f>'Հավելված 3 մաս 2'!I517</f>
        <v>674950.7</v>
      </c>
      <c r="J2548" s="211">
        <f>'Հավելված 3 մաս 2'!J517</f>
        <v>674950.7</v>
      </c>
      <c r="K2548" s="211">
        <f>'Հավելված 3 մաս 2'!K517</f>
        <v>674950.7</v>
      </c>
      <c r="L2548" s="114"/>
    </row>
    <row r="2549" spans="1:12" s="120" customFormat="1" ht="14.25">
      <c r="A2549" s="119"/>
    </row>
    <row r="2550" spans="1:12">
      <c r="B2550" s="101" t="s">
        <v>327</v>
      </c>
      <c r="C2550" s="268" t="s">
        <v>361</v>
      </c>
      <c r="D2550" s="106"/>
      <c r="E2550" s="106"/>
      <c r="F2550" s="106"/>
      <c r="G2550" s="106"/>
    </row>
    <row r="2551" spans="1:12" ht="25.5">
      <c r="B2551" s="101" t="s">
        <v>328</v>
      </c>
      <c r="C2551" s="45">
        <v>104016</v>
      </c>
      <c r="D2551" s="106"/>
      <c r="E2551" s="106"/>
      <c r="F2551" s="106"/>
      <c r="G2551" s="106"/>
    </row>
    <row r="2552" spans="1:12">
      <c r="B2552" s="101" t="s">
        <v>329</v>
      </c>
      <c r="C2552" s="212" t="s">
        <v>135</v>
      </c>
      <c r="D2552" s="106"/>
      <c r="E2552" s="106"/>
      <c r="F2552" s="106"/>
      <c r="G2552" s="106"/>
    </row>
    <row r="2553" spans="1:12">
      <c r="B2553" s="101" t="s">
        <v>330</v>
      </c>
      <c r="C2553" s="53">
        <v>1141</v>
      </c>
      <c r="D2553" s="508" t="s">
        <v>343</v>
      </c>
      <c r="E2553" s="508"/>
      <c r="F2553" s="508"/>
      <c r="G2553" s="508"/>
      <c r="H2553" s="508"/>
      <c r="I2553" s="508"/>
      <c r="J2553" s="508"/>
      <c r="K2553" s="508"/>
      <c r="L2553" s="508"/>
    </row>
    <row r="2554" spans="1:12">
      <c r="B2554" s="101" t="s">
        <v>331</v>
      </c>
      <c r="C2554" s="353">
        <v>11010</v>
      </c>
      <c r="D2554" s="529" t="s">
        <v>987</v>
      </c>
      <c r="E2554" s="529" t="s">
        <v>988</v>
      </c>
      <c r="F2554" s="530" t="s">
        <v>989</v>
      </c>
      <c r="G2554" s="530" t="s">
        <v>990</v>
      </c>
      <c r="H2554" s="530" t="s">
        <v>991</v>
      </c>
      <c r="I2554" s="529" t="s">
        <v>992</v>
      </c>
      <c r="J2554" s="529" t="s">
        <v>727</v>
      </c>
      <c r="K2554" s="529" t="s">
        <v>993</v>
      </c>
      <c r="L2554" s="220"/>
    </row>
    <row r="2555" spans="1:12" ht="38.25">
      <c r="B2555" s="101" t="s">
        <v>332</v>
      </c>
      <c r="C2555" s="31" t="s">
        <v>882</v>
      </c>
      <c r="D2555" s="502"/>
      <c r="E2555" s="502"/>
      <c r="F2555" s="505"/>
      <c r="G2555" s="505"/>
      <c r="H2555" s="505"/>
      <c r="I2555" s="502"/>
      <c r="J2555" s="502"/>
      <c r="K2555" s="502"/>
      <c r="L2555" s="123"/>
    </row>
    <row r="2556" spans="1:12" ht="51">
      <c r="B2556" s="101" t="s">
        <v>334</v>
      </c>
      <c r="C2556" s="53" t="s">
        <v>883</v>
      </c>
      <c r="D2556" s="502"/>
      <c r="E2556" s="502"/>
      <c r="F2556" s="505"/>
      <c r="G2556" s="505"/>
      <c r="H2556" s="505"/>
      <c r="I2556" s="502"/>
      <c r="J2556" s="502"/>
      <c r="K2556" s="502"/>
      <c r="L2556" s="123"/>
    </row>
    <row r="2557" spans="1:12">
      <c r="B2557" s="101" t="s">
        <v>336</v>
      </c>
      <c r="C2557" s="53" t="s">
        <v>337</v>
      </c>
      <c r="D2557" s="502"/>
      <c r="E2557" s="502"/>
      <c r="F2557" s="505"/>
      <c r="G2557" s="505"/>
      <c r="H2557" s="505"/>
      <c r="I2557" s="502"/>
      <c r="J2557" s="502"/>
      <c r="K2557" s="502"/>
      <c r="L2557" s="123"/>
    </row>
    <row r="2558" spans="1:12">
      <c r="B2558" s="101" t="s">
        <v>354</v>
      </c>
      <c r="C2558" s="53" t="s">
        <v>381</v>
      </c>
      <c r="D2558" s="502"/>
      <c r="E2558" s="502"/>
      <c r="F2558" s="505"/>
      <c r="G2558" s="505"/>
      <c r="H2558" s="505"/>
      <c r="I2558" s="502"/>
      <c r="J2558" s="502"/>
      <c r="K2558" s="502"/>
      <c r="L2558" s="123"/>
    </row>
    <row r="2559" spans="1:12">
      <c r="B2559" s="614" t="s">
        <v>683</v>
      </c>
      <c r="C2559" s="615"/>
      <c r="D2559" s="503"/>
      <c r="E2559" s="503"/>
      <c r="F2559" s="506"/>
      <c r="G2559" s="506"/>
      <c r="H2559" s="506"/>
      <c r="I2559" s="503"/>
      <c r="J2559" s="503"/>
      <c r="K2559" s="503"/>
      <c r="L2559" s="123"/>
    </row>
    <row r="2560" spans="1:12" s="289" customFormat="1" ht="15" customHeight="1">
      <c r="A2560" s="287"/>
      <c r="B2560" s="595" t="s">
        <v>884</v>
      </c>
      <c r="C2560" s="596"/>
      <c r="D2560" s="7">
        <v>8</v>
      </c>
      <c r="E2560" s="7">
        <v>8</v>
      </c>
      <c r="F2560" s="7">
        <v>8</v>
      </c>
      <c r="G2560" s="7">
        <v>8</v>
      </c>
      <c r="H2560" s="7">
        <v>8</v>
      </c>
      <c r="I2560" s="7">
        <v>8</v>
      </c>
      <c r="J2560" s="7">
        <v>8</v>
      </c>
      <c r="K2560" s="7">
        <v>8</v>
      </c>
      <c r="L2560" s="288"/>
    </row>
    <row r="2561" spans="1:13" s="287" customFormat="1" ht="14.25">
      <c r="B2561" s="612" t="s">
        <v>885</v>
      </c>
      <c r="C2561" s="613"/>
      <c r="D2561" s="84">
        <v>4</v>
      </c>
      <c r="E2561" s="84">
        <v>0</v>
      </c>
      <c r="F2561" s="84">
        <v>7</v>
      </c>
      <c r="G2561" s="84">
        <v>6</v>
      </c>
      <c r="H2561" s="84">
        <v>5</v>
      </c>
      <c r="I2561" s="84">
        <v>5</v>
      </c>
      <c r="J2561" s="84">
        <v>5</v>
      </c>
      <c r="K2561" s="84">
        <v>5</v>
      </c>
      <c r="L2561" s="284"/>
    </row>
    <row r="2562" spans="1:13" s="287" customFormat="1" ht="14.25">
      <c r="B2562" s="612" t="s">
        <v>771</v>
      </c>
      <c r="C2562" s="613"/>
      <c r="D2562" s="84">
        <v>4</v>
      </c>
      <c r="E2562" s="84">
        <v>0</v>
      </c>
      <c r="F2562" s="84">
        <v>1</v>
      </c>
      <c r="G2562" s="84">
        <v>2</v>
      </c>
      <c r="H2562" s="84">
        <v>3</v>
      </c>
      <c r="I2562" s="84">
        <v>3</v>
      </c>
      <c r="J2562" s="84">
        <v>3</v>
      </c>
      <c r="K2562" s="84">
        <v>3</v>
      </c>
      <c r="L2562" s="284"/>
    </row>
    <row r="2563" spans="1:13" s="289" customFormat="1" ht="14.25">
      <c r="A2563" s="287"/>
      <c r="B2563" s="595" t="s">
        <v>886</v>
      </c>
      <c r="C2563" s="596"/>
      <c r="D2563" s="213">
        <v>0</v>
      </c>
      <c r="E2563" s="213">
        <v>100</v>
      </c>
      <c r="F2563" s="213">
        <v>100</v>
      </c>
      <c r="G2563" s="213">
        <v>100</v>
      </c>
      <c r="H2563" s="213">
        <v>100</v>
      </c>
      <c r="I2563" s="213">
        <v>100</v>
      </c>
      <c r="J2563" s="213">
        <v>100</v>
      </c>
      <c r="K2563" s="213">
        <v>100</v>
      </c>
      <c r="L2563" s="148"/>
    </row>
    <row r="2564" spans="1:13" s="289" customFormat="1" ht="14.25">
      <c r="A2564" s="287"/>
      <c r="B2564" s="595" t="s">
        <v>887</v>
      </c>
      <c r="C2564" s="596"/>
      <c r="D2564" s="213">
        <v>100</v>
      </c>
      <c r="E2564" s="213">
        <v>100</v>
      </c>
      <c r="F2564" s="213">
        <v>100</v>
      </c>
      <c r="G2564" s="213">
        <v>100</v>
      </c>
      <c r="H2564" s="213">
        <v>100</v>
      </c>
      <c r="I2564" s="213">
        <v>100</v>
      </c>
      <c r="J2564" s="213">
        <v>100</v>
      </c>
      <c r="K2564" s="213">
        <v>100</v>
      </c>
      <c r="L2564" s="290"/>
    </row>
    <row r="2565" spans="1:13" s="289" customFormat="1" ht="14.25">
      <c r="A2565" s="287"/>
      <c r="B2565" s="595" t="s">
        <v>892</v>
      </c>
      <c r="C2565" s="596"/>
      <c r="D2565" s="213">
        <v>0</v>
      </c>
      <c r="E2565" s="213">
        <v>0</v>
      </c>
      <c r="F2565" s="213">
        <v>0</v>
      </c>
      <c r="G2565" s="213">
        <v>0</v>
      </c>
      <c r="H2565" s="213">
        <v>0</v>
      </c>
      <c r="I2565" s="213">
        <v>0</v>
      </c>
      <c r="J2565" s="213">
        <v>0</v>
      </c>
      <c r="K2565" s="213">
        <v>0</v>
      </c>
      <c r="L2565" s="290"/>
    </row>
    <row r="2566" spans="1:13" s="289" customFormat="1" ht="14.25">
      <c r="A2566" s="287"/>
      <c r="B2566" s="595" t="s">
        <v>885</v>
      </c>
      <c r="C2566" s="596"/>
      <c r="D2566" s="213">
        <v>100</v>
      </c>
      <c r="E2566" s="213">
        <v>100</v>
      </c>
      <c r="F2566" s="213">
        <v>100</v>
      </c>
      <c r="G2566" s="213">
        <v>100</v>
      </c>
      <c r="H2566" s="213">
        <v>100</v>
      </c>
      <c r="I2566" s="213">
        <v>100</v>
      </c>
      <c r="J2566" s="84">
        <v>100</v>
      </c>
      <c r="K2566" s="84">
        <v>100</v>
      </c>
      <c r="L2566" s="288"/>
    </row>
    <row r="2567" spans="1:13" s="289" customFormat="1" ht="14.25">
      <c r="A2567" s="287"/>
      <c r="B2567" s="595" t="s">
        <v>771</v>
      </c>
      <c r="C2567" s="596"/>
      <c r="D2567" s="213">
        <v>100</v>
      </c>
      <c r="E2567" s="213">
        <v>100</v>
      </c>
      <c r="F2567" s="213">
        <v>100</v>
      </c>
      <c r="G2567" s="213">
        <v>100</v>
      </c>
      <c r="H2567" s="213">
        <v>100</v>
      </c>
      <c r="I2567" s="213">
        <v>100</v>
      </c>
      <c r="J2567" s="84">
        <v>100</v>
      </c>
      <c r="K2567" s="84">
        <v>100</v>
      </c>
      <c r="L2567" s="148"/>
    </row>
    <row r="2568" spans="1:13" s="289" customFormat="1" ht="14.25">
      <c r="A2568" s="287"/>
      <c r="B2568" s="595" t="s">
        <v>889</v>
      </c>
      <c r="C2568" s="596"/>
      <c r="D2568" s="213">
        <v>12</v>
      </c>
      <c r="E2568" s="213">
        <v>12</v>
      </c>
      <c r="F2568" s="213">
        <v>12</v>
      </c>
      <c r="G2568" s="213">
        <v>12</v>
      </c>
      <c r="H2568" s="213">
        <v>12</v>
      </c>
      <c r="I2568" s="213">
        <v>12</v>
      </c>
      <c r="J2568" s="213">
        <v>12</v>
      </c>
      <c r="K2568" s="213">
        <v>12</v>
      </c>
      <c r="L2568" s="291"/>
    </row>
    <row r="2569" spans="1:13" ht="51" customHeight="1">
      <c r="B2569" s="522" t="s">
        <v>342</v>
      </c>
      <c r="C2569" s="523"/>
      <c r="D2569" s="254">
        <f>'Հավելված 3 մաս 2'!D523</f>
        <v>24669.94</v>
      </c>
      <c r="E2569" s="254">
        <f>'Հավելված 3 մաս 2'!E523</f>
        <v>40210</v>
      </c>
      <c r="F2569" s="254">
        <f>'Հավելված 3 մաս 2'!F523</f>
        <v>40211</v>
      </c>
      <c r="G2569" s="254">
        <f>'Հավելված 3 մաս 2'!G523</f>
        <v>40212</v>
      </c>
      <c r="H2569" s="254">
        <f>'Հավելված 3 մաս 2'!H523</f>
        <v>40213</v>
      </c>
      <c r="I2569" s="476">
        <f>'Հավելված 3 մաս 2'!I523</f>
        <v>40214</v>
      </c>
      <c r="J2569" s="254">
        <f>'Հավելված 3 մաս 2'!J523</f>
        <v>40210.1</v>
      </c>
      <c r="K2569" s="254">
        <f>'Հավելված 3 մաս 2'!K523</f>
        <v>40210.1</v>
      </c>
      <c r="L2569" s="114"/>
      <c r="M2569" s="498"/>
    </row>
    <row r="2570" spans="1:13" s="543" customFormat="1"/>
    <row r="2571" spans="1:13" s="120" customFormat="1" ht="14.25">
      <c r="A2571" s="119"/>
    </row>
    <row r="2572" spans="1:13">
      <c r="B2572" s="101" t="s">
        <v>327</v>
      </c>
      <c r="C2572" s="268" t="s">
        <v>361</v>
      </c>
      <c r="D2572" s="106"/>
      <c r="E2572" s="106"/>
      <c r="F2572" s="106"/>
      <c r="G2572" s="106"/>
    </row>
    <row r="2573" spans="1:13" ht="25.5">
      <c r="B2573" s="101" t="s">
        <v>328</v>
      </c>
      <c r="C2573" s="45">
        <v>104016</v>
      </c>
      <c r="D2573" s="106"/>
      <c r="E2573" s="106"/>
      <c r="F2573" s="106"/>
      <c r="G2573" s="106"/>
    </row>
    <row r="2574" spans="1:13">
      <c r="B2574" s="101" t="s">
        <v>329</v>
      </c>
      <c r="C2574" s="212" t="s">
        <v>135</v>
      </c>
      <c r="D2574" s="106"/>
      <c r="E2574" s="106"/>
      <c r="F2574" s="106"/>
      <c r="G2574" s="106"/>
    </row>
    <row r="2575" spans="1:13">
      <c r="B2575" s="101" t="s">
        <v>330</v>
      </c>
      <c r="C2575" s="53">
        <v>1141</v>
      </c>
      <c r="D2575" s="508" t="s">
        <v>343</v>
      </c>
      <c r="E2575" s="508"/>
      <c r="F2575" s="508"/>
      <c r="G2575" s="508"/>
      <c r="H2575" s="508"/>
      <c r="I2575" s="508"/>
      <c r="J2575" s="508"/>
      <c r="K2575" s="508"/>
      <c r="L2575" s="508"/>
    </row>
    <row r="2576" spans="1:13" ht="13.15" customHeight="1">
      <c r="B2576" s="101" t="s">
        <v>331</v>
      </c>
      <c r="C2576" s="353">
        <v>11015</v>
      </c>
      <c r="D2576" s="529" t="s">
        <v>987</v>
      </c>
      <c r="E2576" s="529" t="s">
        <v>988</v>
      </c>
      <c r="F2576" s="530" t="s">
        <v>989</v>
      </c>
      <c r="G2576" s="530" t="s">
        <v>990</v>
      </c>
      <c r="H2576" s="530" t="s">
        <v>991</v>
      </c>
      <c r="I2576" s="529" t="s">
        <v>992</v>
      </c>
      <c r="J2576" s="529" t="s">
        <v>727</v>
      </c>
      <c r="K2576" s="529" t="s">
        <v>993</v>
      </c>
      <c r="L2576" s="220"/>
    </row>
    <row r="2577" spans="2:12" ht="25.5">
      <c r="B2577" s="101" t="s">
        <v>332</v>
      </c>
      <c r="C2577" s="31" t="s">
        <v>890</v>
      </c>
      <c r="D2577" s="502"/>
      <c r="E2577" s="502"/>
      <c r="F2577" s="505"/>
      <c r="G2577" s="505"/>
      <c r="H2577" s="505"/>
      <c r="I2577" s="502"/>
      <c r="J2577" s="502"/>
      <c r="K2577" s="502"/>
      <c r="L2577" s="123"/>
    </row>
    <row r="2578" spans="2:12" ht="76.5">
      <c r="B2578" s="101" t="s">
        <v>334</v>
      </c>
      <c r="C2578" s="31" t="s">
        <v>1071</v>
      </c>
      <c r="D2578" s="502"/>
      <c r="E2578" s="502"/>
      <c r="F2578" s="505"/>
      <c r="G2578" s="505"/>
      <c r="H2578" s="505"/>
      <c r="I2578" s="502"/>
      <c r="J2578" s="502"/>
      <c r="K2578" s="502"/>
      <c r="L2578" s="123"/>
    </row>
    <row r="2579" spans="2:12">
      <c r="B2579" s="101" t="s">
        <v>336</v>
      </c>
      <c r="C2579" s="53" t="s">
        <v>893</v>
      </c>
      <c r="D2579" s="502"/>
      <c r="E2579" s="502"/>
      <c r="F2579" s="505"/>
      <c r="G2579" s="505"/>
      <c r="H2579" s="505"/>
      <c r="I2579" s="502"/>
      <c r="J2579" s="502"/>
      <c r="K2579" s="502"/>
      <c r="L2579" s="123"/>
    </row>
    <row r="2580" spans="2:12" ht="25.5">
      <c r="B2580" s="101" t="s">
        <v>354</v>
      </c>
      <c r="C2580" s="53" t="s">
        <v>563</v>
      </c>
      <c r="D2580" s="502"/>
      <c r="E2580" s="502"/>
      <c r="F2580" s="505"/>
      <c r="G2580" s="505"/>
      <c r="H2580" s="505"/>
      <c r="I2580" s="502"/>
      <c r="J2580" s="502"/>
      <c r="K2580" s="502"/>
      <c r="L2580" s="123"/>
    </row>
    <row r="2581" spans="2:12">
      <c r="B2581" s="499" t="s">
        <v>340</v>
      </c>
      <c r="C2581" s="507"/>
      <c r="D2581" s="503"/>
      <c r="E2581" s="503"/>
      <c r="F2581" s="506"/>
      <c r="G2581" s="506"/>
      <c r="H2581" s="506"/>
      <c r="I2581" s="503"/>
      <c r="J2581" s="503"/>
      <c r="K2581" s="503"/>
      <c r="L2581" s="221"/>
    </row>
    <row r="2582" spans="2:12" s="16" customFormat="1">
      <c r="B2582" s="510" t="s">
        <v>1069</v>
      </c>
      <c r="C2582" s="511"/>
      <c r="D2582" s="125"/>
      <c r="E2582" s="125">
        <v>60</v>
      </c>
      <c r="F2582" s="125">
        <v>15</v>
      </c>
      <c r="G2582" s="125">
        <v>30</v>
      </c>
      <c r="H2582" s="81">
        <v>45</v>
      </c>
      <c r="I2582" s="81">
        <v>60</v>
      </c>
      <c r="J2582" s="81">
        <v>60</v>
      </c>
      <c r="K2582" s="81">
        <v>60</v>
      </c>
      <c r="L2582" s="81"/>
    </row>
    <row r="2583" spans="2:12" s="16" customFormat="1">
      <c r="B2583" s="510" t="s">
        <v>885</v>
      </c>
      <c r="C2583" s="511" t="e">
        <v>#REF!</v>
      </c>
      <c r="D2583" s="125"/>
      <c r="E2583" s="125">
        <v>0</v>
      </c>
      <c r="F2583" s="125">
        <v>7</v>
      </c>
      <c r="G2583" s="125">
        <v>14</v>
      </c>
      <c r="H2583" s="81">
        <v>21</v>
      </c>
      <c r="I2583" s="81">
        <v>28</v>
      </c>
      <c r="J2583" s="81">
        <v>28</v>
      </c>
      <c r="K2583" s="81">
        <v>28</v>
      </c>
      <c r="L2583" s="81"/>
    </row>
    <row r="2584" spans="2:12" s="16" customFormat="1">
      <c r="B2584" s="510" t="s">
        <v>771</v>
      </c>
      <c r="C2584" s="511" t="e">
        <v>#REF!</v>
      </c>
      <c r="D2584" s="125"/>
      <c r="E2584" s="125">
        <v>0</v>
      </c>
      <c r="F2584" s="125">
        <v>0</v>
      </c>
      <c r="G2584" s="125">
        <v>0</v>
      </c>
      <c r="H2584" s="81">
        <v>0</v>
      </c>
      <c r="I2584" s="81">
        <v>0</v>
      </c>
      <c r="J2584" s="81">
        <v>0</v>
      </c>
      <c r="K2584" s="81">
        <v>0</v>
      </c>
      <c r="L2584" s="81"/>
    </row>
    <row r="2585" spans="2:12" s="16" customFormat="1">
      <c r="B2585" s="510" t="s">
        <v>868</v>
      </c>
      <c r="C2585" s="511"/>
      <c r="E2585" s="125">
        <v>0</v>
      </c>
      <c r="F2585" s="125">
        <v>4</v>
      </c>
      <c r="G2585" s="125">
        <v>8</v>
      </c>
      <c r="H2585" s="81">
        <v>12</v>
      </c>
      <c r="I2585" s="81">
        <v>16</v>
      </c>
      <c r="J2585" s="81">
        <v>16</v>
      </c>
      <c r="K2585" s="81">
        <v>16</v>
      </c>
    </row>
    <row r="2586" spans="2:12" s="16" customFormat="1">
      <c r="B2586" s="510" t="s">
        <v>1070</v>
      </c>
      <c r="C2586" s="511"/>
      <c r="E2586" s="125">
        <v>0</v>
      </c>
      <c r="F2586" s="125">
        <v>4</v>
      </c>
      <c r="G2586" s="125">
        <v>8</v>
      </c>
      <c r="H2586" s="81">
        <v>12</v>
      </c>
      <c r="I2586" s="81">
        <v>16</v>
      </c>
      <c r="J2586" s="81">
        <v>16</v>
      </c>
      <c r="K2586" s="81">
        <v>16</v>
      </c>
    </row>
    <row r="2587" spans="2:12" ht="13.15" customHeight="1">
      <c r="B2587" s="512" t="str">
        <f>'[4]Հավելված 3 մաս 4'!C137</f>
        <v xml:space="preserve">ö³ëï³óÇ Í³é³ÛáõÃÛáõÝ ëï³ó³Í ³ÝÓ³Ýó ¨ Í³é³ÛáõÃÛáõÝ ëï³Ý³Éáõ Çñ³íáõÝù áõÝ»óáÕ ³ÝÓ³Ýó  Ñ³ñ³µ»ñ³ÏóáõÃÛáõÝÁ, ïáÏáë   </v>
      </c>
      <c r="C2587" s="513" t="e">
        <f>'[4]Հավելված 3 մաս 4'!D137</f>
        <v>#REF!</v>
      </c>
      <c r="D2587" s="113"/>
      <c r="E2587" s="113">
        <v>0</v>
      </c>
      <c r="F2587" s="113">
        <v>0</v>
      </c>
      <c r="G2587" s="113">
        <v>0</v>
      </c>
      <c r="H2587" s="114">
        <v>0</v>
      </c>
      <c r="I2587" s="81">
        <v>0</v>
      </c>
      <c r="J2587" s="114">
        <v>0</v>
      </c>
      <c r="K2587" s="114">
        <v>0</v>
      </c>
      <c r="L2587" s="114"/>
    </row>
    <row r="2588" spans="2:12">
      <c r="B2588" s="512" t="str">
        <f>'[4]Հավելված 3 մաս 4'!C138</f>
        <v xml:space="preserve">ÏÇÝ   </v>
      </c>
      <c r="C2588" s="513" t="e">
        <f>'[4]Հավելված 3 մաս 4'!D138</f>
        <v>#REF!</v>
      </c>
      <c r="D2588" s="113"/>
      <c r="E2588" s="113">
        <v>100</v>
      </c>
      <c r="F2588" s="113">
        <v>100</v>
      </c>
      <c r="G2588" s="113">
        <v>100</v>
      </c>
      <c r="H2588" s="114">
        <v>100</v>
      </c>
      <c r="I2588" s="81">
        <v>100</v>
      </c>
      <c r="J2588" s="114">
        <v>100</v>
      </c>
      <c r="K2588" s="114">
        <v>100</v>
      </c>
      <c r="L2588" s="114"/>
    </row>
    <row r="2589" spans="2:12">
      <c r="B2589" s="512" t="str">
        <f>'[4]Հավելված 3 մաս 4'!C139</f>
        <v>ïÕ³Ù³ñ¹</v>
      </c>
      <c r="C2589" s="513" t="e">
        <f>'[4]Հավելված 3 մաս 4'!D139</f>
        <v>#REF!</v>
      </c>
      <c r="D2589" s="113"/>
      <c r="E2589" s="113">
        <v>100</v>
      </c>
      <c r="F2589" s="113">
        <v>100</v>
      </c>
      <c r="G2589" s="113">
        <v>100</v>
      </c>
      <c r="H2589" s="114">
        <v>100</v>
      </c>
      <c r="I2589" s="81">
        <v>100</v>
      </c>
      <c r="J2589" s="114">
        <v>100</v>
      </c>
      <c r="K2589" s="114">
        <v>100</v>
      </c>
      <c r="L2589" s="114"/>
    </row>
    <row r="2590" spans="2:12" ht="13.15" customHeight="1">
      <c r="B2590" s="512" t="str">
        <f>'[4]Հավելված 3 մաս 4'!C140</f>
        <v>êáóÇ³É-Ñáգ»µ³Ý³Ï³Ý í»ñ³Ï³Ý·ÝáÕ³Ï³Ý Í³é³ÛáõÃÛ³Ý Ñ³Ù³å³ï³ëË³ÝáõÃÛáõÝÁ ë³ÑÙ³Ýí³Í ã³÷áñáßÇãÝ»ñÇÝ /ïáÏáë/</v>
      </c>
      <c r="C2590" s="513" t="e">
        <f>'[4]Հավելված 3 մաս 4'!D140</f>
        <v>#REF!</v>
      </c>
      <c r="D2590" s="113"/>
      <c r="E2590" s="113">
        <v>100</v>
      </c>
      <c r="F2590" s="113">
        <v>100</v>
      </c>
      <c r="G2590" s="113">
        <v>100</v>
      </c>
      <c r="H2590" s="114">
        <v>100</v>
      </c>
      <c r="I2590" s="81">
        <v>100</v>
      </c>
      <c r="J2590" s="114">
        <v>100</v>
      </c>
      <c r="K2590" s="114">
        <v>100</v>
      </c>
      <c r="L2590" s="114"/>
    </row>
    <row r="2591" spans="2:12" ht="13.15" customHeight="1">
      <c r="B2591" s="512" t="str">
        <f>'[4]Հավելված 3 մաս 4'!C141</f>
        <v xml:space="preserve">Ì³é³ÛáõÃÛáõÝÝ»ñÇ áñ³ÏÇ í»ñ³µ»ñÛ³É ¹ñ³Ï³Ý Ï³ñÍÇù ³ñï³Ñ³Ûï³Í ß³Ñ³éáõÝ»ñ,  ïáÏáëë,        ³Û¹ ÃíáõÙ    </v>
      </c>
      <c r="C2591" s="513" t="e">
        <f>'[4]Հավելված 3 մաս 4'!D141</f>
        <v>#REF!</v>
      </c>
      <c r="D2591" s="113"/>
      <c r="E2591" s="113">
        <v>0</v>
      </c>
      <c r="F2591" s="113">
        <v>0</v>
      </c>
      <c r="G2591" s="113">
        <v>0</v>
      </c>
      <c r="H2591" s="114">
        <v>0</v>
      </c>
      <c r="I2591" s="81">
        <v>0</v>
      </c>
      <c r="J2591" s="114">
        <v>0</v>
      </c>
      <c r="K2591" s="114">
        <v>0</v>
      </c>
      <c r="L2591" s="114"/>
    </row>
    <row r="2592" spans="2:12">
      <c r="B2592" s="512" t="str">
        <f>'[4]Հավելված 3 մաս 4'!C142</f>
        <v xml:space="preserve">ÏÇÝ   </v>
      </c>
      <c r="C2592" s="513"/>
      <c r="D2592" s="113"/>
      <c r="E2592" s="113">
        <v>0</v>
      </c>
      <c r="F2592" s="113">
        <v>90</v>
      </c>
      <c r="G2592" s="113">
        <v>90</v>
      </c>
      <c r="H2592" s="114">
        <v>90</v>
      </c>
      <c r="I2592" s="81">
        <v>90</v>
      </c>
      <c r="J2592" s="114">
        <v>90</v>
      </c>
      <c r="K2592" s="114">
        <v>90</v>
      </c>
      <c r="L2592" s="114"/>
    </row>
    <row r="2593" spans="2:12">
      <c r="B2593" s="512" t="str">
        <f>'[4]Հավելված 3 մաս 4'!C143</f>
        <v>ïÕ³Ù³ñ¹</v>
      </c>
      <c r="C2593" s="513"/>
      <c r="D2593" s="113"/>
      <c r="E2593" s="113">
        <v>0</v>
      </c>
      <c r="F2593" s="113">
        <v>90</v>
      </c>
      <c r="G2593" s="113">
        <v>90</v>
      </c>
      <c r="H2593" s="114">
        <v>90</v>
      </c>
      <c r="I2593" s="81">
        <v>90</v>
      </c>
      <c r="J2593" s="114">
        <v>90</v>
      </c>
      <c r="K2593" s="114">
        <v>90</v>
      </c>
      <c r="L2593" s="114"/>
    </row>
    <row r="2594" spans="2:12">
      <c r="B2594" s="512" t="str">
        <f>'[4]Հավելված 3 մաս 4'!C144</f>
        <v xml:space="preserve"> Ì³é³ÛáõÃÛ³Ý ³é³í»É³·áõÛÝ ï¨áÕáõÃÛáõÝÁ, ³ÙÇë </v>
      </c>
      <c r="C2594" s="513"/>
      <c r="D2594" s="113"/>
      <c r="E2594" s="113">
        <v>12</v>
      </c>
      <c r="F2594" s="113">
        <v>12</v>
      </c>
      <c r="G2594" s="113">
        <v>12</v>
      </c>
      <c r="H2594" s="114">
        <v>12</v>
      </c>
      <c r="I2594" s="81">
        <v>12</v>
      </c>
      <c r="J2594" s="114">
        <v>12</v>
      </c>
      <c r="K2594" s="114">
        <v>12</v>
      </c>
      <c r="L2594" s="114"/>
    </row>
    <row r="2595" spans="2:12">
      <c r="B2595" s="522" t="s">
        <v>342</v>
      </c>
      <c r="C2595" s="523"/>
      <c r="D2595" s="270">
        <f>'Հավելված 3 մաս 2'!D529</f>
        <v>12225</v>
      </c>
      <c r="E2595" s="471">
        <f>'Հավելված 3 մաս 2'!E529</f>
        <v>13336.8</v>
      </c>
      <c r="F2595" s="471">
        <f>'Հավելված 3 մաս 2'!F529</f>
        <v>3334.2</v>
      </c>
      <c r="G2595" s="471">
        <f>'Հավելված 3 մաս 2'!G529</f>
        <v>6668.4</v>
      </c>
      <c r="H2595" s="471">
        <f>'Հավելված 3 մաս 2'!H529</f>
        <v>10002.6</v>
      </c>
      <c r="I2595" s="471">
        <f>'Հավելված 3 մաս 2'!I529</f>
        <v>12495.8</v>
      </c>
      <c r="J2595" s="270">
        <f>'Հավելված 3 մաս 2'!J529</f>
        <v>13336.8</v>
      </c>
      <c r="K2595" s="270">
        <f>'Հավելված 3 մաս 2'!K529</f>
        <v>13336.8</v>
      </c>
      <c r="L2595" s="114"/>
    </row>
    <row r="2596" spans="2:12" s="16" customFormat="1">
      <c r="B2596" s="277"/>
      <c r="C2596" s="272"/>
      <c r="D2596" s="276"/>
      <c r="E2596" s="276"/>
      <c r="F2596" s="276"/>
      <c r="G2596" s="276"/>
      <c r="H2596" s="275"/>
      <c r="I2596" s="275"/>
      <c r="J2596" s="275"/>
      <c r="K2596" s="275"/>
      <c r="L2596" s="18"/>
    </row>
    <row r="2597" spans="2:12">
      <c r="B2597" s="101" t="s">
        <v>327</v>
      </c>
      <c r="C2597" s="268" t="s">
        <v>361</v>
      </c>
      <c r="D2597" s="106"/>
      <c r="E2597" s="106"/>
      <c r="F2597" s="106"/>
      <c r="G2597" s="106"/>
    </row>
    <row r="2598" spans="2:12" ht="25.5">
      <c r="B2598" s="101" t="s">
        <v>328</v>
      </c>
      <c r="C2598" s="45">
        <v>104016</v>
      </c>
      <c r="D2598" s="106"/>
      <c r="E2598" s="106"/>
      <c r="F2598" s="106"/>
      <c r="G2598" s="106"/>
    </row>
    <row r="2599" spans="2:12">
      <c r="B2599" s="101" t="s">
        <v>329</v>
      </c>
      <c r="C2599" s="212" t="s">
        <v>135</v>
      </c>
      <c r="D2599" s="106"/>
      <c r="E2599" s="106"/>
      <c r="F2599" s="106"/>
      <c r="G2599" s="106"/>
    </row>
    <row r="2600" spans="2:12">
      <c r="B2600" s="101" t="s">
        <v>330</v>
      </c>
      <c r="C2600" s="53">
        <v>1141</v>
      </c>
      <c r="D2600" s="508" t="s">
        <v>343</v>
      </c>
      <c r="E2600" s="508"/>
      <c r="F2600" s="508"/>
      <c r="G2600" s="508"/>
      <c r="H2600" s="508"/>
      <c r="I2600" s="508"/>
      <c r="J2600" s="508"/>
      <c r="K2600" s="508"/>
      <c r="L2600" s="508"/>
    </row>
    <row r="2601" spans="2:12" ht="13.15" customHeight="1">
      <c r="B2601" s="101" t="s">
        <v>331</v>
      </c>
      <c r="C2601" s="353">
        <v>11016</v>
      </c>
      <c r="D2601" s="529" t="s">
        <v>987</v>
      </c>
      <c r="E2601" s="529" t="s">
        <v>988</v>
      </c>
      <c r="F2601" s="530" t="s">
        <v>989</v>
      </c>
      <c r="G2601" s="530" t="s">
        <v>990</v>
      </c>
      <c r="H2601" s="530" t="s">
        <v>991</v>
      </c>
      <c r="I2601" s="529" t="s">
        <v>992</v>
      </c>
      <c r="J2601" s="529" t="s">
        <v>727</v>
      </c>
      <c r="K2601" s="529" t="s">
        <v>993</v>
      </c>
      <c r="L2601" s="220"/>
    </row>
    <row r="2602" spans="2:12" ht="25.5">
      <c r="B2602" s="101" t="s">
        <v>332</v>
      </c>
      <c r="C2602" s="53" t="s">
        <v>894</v>
      </c>
      <c r="D2602" s="502"/>
      <c r="E2602" s="502"/>
      <c r="F2602" s="505"/>
      <c r="G2602" s="505"/>
      <c r="H2602" s="505"/>
      <c r="I2602" s="502"/>
      <c r="J2602" s="502"/>
      <c r="K2602" s="502"/>
      <c r="L2602" s="123"/>
    </row>
    <row r="2603" spans="2:12" ht="89.25">
      <c r="B2603" s="101" t="s">
        <v>334</v>
      </c>
      <c r="C2603" s="53" t="s">
        <v>895</v>
      </c>
      <c r="D2603" s="502"/>
      <c r="E2603" s="502"/>
      <c r="F2603" s="505"/>
      <c r="G2603" s="505"/>
      <c r="H2603" s="505"/>
      <c r="I2603" s="502"/>
      <c r="J2603" s="502"/>
      <c r="K2603" s="502"/>
      <c r="L2603" s="123"/>
    </row>
    <row r="2604" spans="2:12">
      <c r="B2604" s="101" t="s">
        <v>336</v>
      </c>
      <c r="C2604" s="53" t="s">
        <v>337</v>
      </c>
      <c r="D2604" s="502"/>
      <c r="E2604" s="502"/>
      <c r="F2604" s="505"/>
      <c r="G2604" s="505"/>
      <c r="H2604" s="505"/>
      <c r="I2604" s="502"/>
      <c r="J2604" s="502"/>
      <c r="K2604" s="502"/>
      <c r="L2604" s="123"/>
    </row>
    <row r="2605" spans="2:12" ht="25.5">
      <c r="B2605" s="101" t="s">
        <v>354</v>
      </c>
      <c r="C2605" s="53" t="s">
        <v>563</v>
      </c>
      <c r="D2605" s="502"/>
      <c r="E2605" s="502"/>
      <c r="F2605" s="505"/>
      <c r="G2605" s="505"/>
      <c r="H2605" s="505"/>
      <c r="I2605" s="502"/>
      <c r="J2605" s="502"/>
      <c r="K2605" s="502"/>
      <c r="L2605" s="123"/>
    </row>
    <row r="2606" spans="2:12">
      <c r="B2606" s="499" t="s">
        <v>340</v>
      </c>
      <c r="C2606" s="507"/>
      <c r="D2606" s="503"/>
      <c r="E2606" s="503"/>
      <c r="F2606" s="506"/>
      <c r="G2606" s="506"/>
      <c r="H2606" s="506"/>
      <c r="I2606" s="503"/>
      <c r="J2606" s="503"/>
      <c r="K2606" s="503"/>
      <c r="L2606" s="221"/>
    </row>
    <row r="2607" spans="2:12">
      <c r="B2607" s="518" t="s">
        <v>884</v>
      </c>
      <c r="C2607" s="519"/>
      <c r="D2607" s="292">
        <v>0</v>
      </c>
      <c r="E2607" s="292">
        <v>1800</v>
      </c>
      <c r="F2607" s="292">
        <v>325</v>
      </c>
      <c r="G2607" s="292">
        <v>650</v>
      </c>
      <c r="H2607" s="292">
        <v>957</v>
      </c>
      <c r="I2607" s="292">
        <v>1500</v>
      </c>
      <c r="J2607" s="292">
        <v>1800</v>
      </c>
      <c r="K2607" s="292">
        <v>1800</v>
      </c>
      <c r="L2607" s="84"/>
    </row>
    <row r="2608" spans="2:12" s="16" customFormat="1">
      <c r="B2608" s="518" t="s">
        <v>885</v>
      </c>
      <c r="C2608" s="519"/>
      <c r="D2608" s="292">
        <v>0</v>
      </c>
      <c r="E2608" s="292">
        <v>1790</v>
      </c>
      <c r="F2608" s="292">
        <v>282</v>
      </c>
      <c r="G2608" s="292">
        <v>564</v>
      </c>
      <c r="H2608" s="292">
        <v>846</v>
      </c>
      <c r="I2608" s="292">
        <v>1328</v>
      </c>
      <c r="J2608" s="292">
        <v>1628</v>
      </c>
      <c r="K2608" s="292">
        <v>1628</v>
      </c>
      <c r="L2608" s="84"/>
    </row>
    <row r="2609" spans="2:12" s="16" customFormat="1">
      <c r="B2609" s="518" t="s">
        <v>771</v>
      </c>
      <c r="C2609" s="519"/>
      <c r="D2609" s="292">
        <v>0</v>
      </c>
      <c r="E2609" s="292">
        <v>10</v>
      </c>
      <c r="F2609" s="292">
        <v>3</v>
      </c>
      <c r="G2609" s="292">
        <v>6</v>
      </c>
      <c r="H2609" s="292">
        <v>9</v>
      </c>
      <c r="I2609" s="292">
        <v>12</v>
      </c>
      <c r="J2609" s="292">
        <v>12</v>
      </c>
      <c r="K2609" s="292">
        <v>12</v>
      </c>
      <c r="L2609" s="84"/>
    </row>
    <row r="2610" spans="2:12" s="16" customFormat="1">
      <c r="B2610" s="518" t="s">
        <v>868</v>
      </c>
      <c r="C2610" s="519"/>
      <c r="D2610" s="292">
        <v>0</v>
      </c>
      <c r="E2610" s="292">
        <v>0</v>
      </c>
      <c r="F2610" s="292">
        <v>20</v>
      </c>
      <c r="G2610" s="292">
        <v>40</v>
      </c>
      <c r="H2610" s="292">
        <v>60</v>
      </c>
      <c r="I2610" s="292">
        <v>80</v>
      </c>
      <c r="J2610" s="292">
        <v>80</v>
      </c>
      <c r="K2610" s="84">
        <v>80</v>
      </c>
    </row>
    <row r="2611" spans="2:12" s="16" customFormat="1">
      <c r="B2611" s="518" t="s">
        <v>1070</v>
      </c>
      <c r="C2611" s="519"/>
      <c r="D2611" s="292">
        <v>0</v>
      </c>
      <c r="E2611" s="292">
        <v>0</v>
      </c>
      <c r="F2611" s="292">
        <v>20</v>
      </c>
      <c r="G2611" s="292">
        <v>40</v>
      </c>
      <c r="H2611" s="292">
        <v>60</v>
      </c>
      <c r="I2611" s="292">
        <v>80</v>
      </c>
      <c r="J2611" s="292">
        <v>80</v>
      </c>
      <c r="K2611" s="84">
        <v>80</v>
      </c>
    </row>
    <row r="2612" spans="2:12">
      <c r="B2612" s="518" t="s">
        <v>891</v>
      </c>
      <c r="C2612" s="519"/>
      <c r="D2612" s="113">
        <v>0</v>
      </c>
      <c r="E2612" s="113">
        <v>100</v>
      </c>
      <c r="F2612" s="113">
        <v>100</v>
      </c>
      <c r="G2612" s="113">
        <v>100</v>
      </c>
      <c r="H2612" s="265">
        <v>100</v>
      </c>
      <c r="I2612" s="269">
        <v>100</v>
      </c>
      <c r="J2612" s="265">
        <v>100</v>
      </c>
      <c r="K2612" s="265">
        <v>100</v>
      </c>
      <c r="L2612" s="114"/>
    </row>
    <row r="2613" spans="2:12" ht="13.15" customHeight="1">
      <c r="B2613" s="518" t="s">
        <v>898</v>
      </c>
      <c r="C2613" s="519"/>
      <c r="D2613" s="113">
        <v>0</v>
      </c>
      <c r="E2613" s="113">
        <v>100</v>
      </c>
      <c r="F2613" s="113">
        <v>100</v>
      </c>
      <c r="G2613" s="113">
        <v>100</v>
      </c>
      <c r="H2613" s="265">
        <v>100</v>
      </c>
      <c r="I2613" s="269">
        <v>100</v>
      </c>
      <c r="J2613" s="265">
        <v>100</v>
      </c>
      <c r="K2613" s="265">
        <v>100</v>
      </c>
      <c r="L2613" s="114"/>
    </row>
    <row r="2614" spans="2:12">
      <c r="B2614" s="518" t="s">
        <v>888</v>
      </c>
      <c r="C2614" s="519"/>
      <c r="D2614" s="113">
        <v>0</v>
      </c>
      <c r="E2614" s="113">
        <v>0</v>
      </c>
      <c r="F2614" s="113">
        <v>0</v>
      </c>
      <c r="G2614" s="113">
        <v>0</v>
      </c>
      <c r="H2614" s="265">
        <v>0</v>
      </c>
      <c r="I2614" s="269">
        <v>0</v>
      </c>
      <c r="J2614" s="265">
        <v>0</v>
      </c>
      <c r="K2614" s="265">
        <v>0</v>
      </c>
      <c r="L2614" s="114"/>
    </row>
    <row r="2615" spans="2:12">
      <c r="B2615" s="518" t="s">
        <v>885</v>
      </c>
      <c r="C2615" s="519"/>
      <c r="D2615" s="113">
        <v>0</v>
      </c>
      <c r="E2615" s="113">
        <v>0</v>
      </c>
      <c r="F2615" s="113">
        <v>80</v>
      </c>
      <c r="G2615" s="113">
        <v>80</v>
      </c>
      <c r="H2615" s="265">
        <v>80</v>
      </c>
      <c r="I2615" s="269">
        <v>80</v>
      </c>
      <c r="J2615" s="265">
        <v>80</v>
      </c>
      <c r="K2615" s="265">
        <v>80</v>
      </c>
      <c r="L2615" s="114"/>
    </row>
    <row r="2616" spans="2:12">
      <c r="B2616" s="518" t="s">
        <v>771</v>
      </c>
      <c r="C2616" s="519"/>
      <c r="D2616" s="113">
        <v>0</v>
      </c>
      <c r="E2616" s="113">
        <v>0</v>
      </c>
      <c r="F2616" s="113">
        <v>80</v>
      </c>
      <c r="G2616" s="113">
        <v>80</v>
      </c>
      <c r="H2616" s="265">
        <v>80</v>
      </c>
      <c r="I2616" s="269">
        <v>80</v>
      </c>
      <c r="J2616" s="265">
        <v>80</v>
      </c>
      <c r="K2616" s="265">
        <v>80</v>
      </c>
      <c r="L2616" s="114"/>
    </row>
    <row r="2617" spans="2:12">
      <c r="B2617" s="522" t="s">
        <v>342</v>
      </c>
      <c r="C2617" s="523"/>
      <c r="D2617" s="270">
        <f>'Հավելված 3 մաս 2'!D535</f>
        <v>42453.279999999999</v>
      </c>
      <c r="E2617" s="471">
        <f>'Հավելված 3 մաս 2'!E535</f>
        <v>66684.2</v>
      </c>
      <c r="F2617" s="471">
        <f>'Հավելված 3 մաս 2'!F535</f>
        <v>9530</v>
      </c>
      <c r="G2617" s="471">
        <f>'Հավելված 3 մաս 2'!G535</f>
        <v>19060</v>
      </c>
      <c r="H2617" s="471">
        <f>'Հավելված 3 մաս 2'!H535</f>
        <v>28590</v>
      </c>
      <c r="I2617" s="471">
        <f>'Հավելված 3 մաս 2'!I535</f>
        <v>62479.1</v>
      </c>
      <c r="J2617" s="270">
        <f>'Հավելված 3 մաս 2'!J535</f>
        <v>66684.2</v>
      </c>
      <c r="K2617" s="270">
        <f>'Հավելված 3 մաս 2'!K535</f>
        <v>66684.2</v>
      </c>
      <c r="L2617" s="114"/>
    </row>
    <row r="2618" spans="2:12" s="16" customFormat="1">
      <c r="B2618" s="277"/>
      <c r="C2618" s="272"/>
      <c r="D2618" s="276"/>
      <c r="E2618" s="276"/>
      <c r="F2618" s="276"/>
      <c r="G2618" s="276"/>
      <c r="H2618" s="275"/>
      <c r="I2618" s="275"/>
      <c r="J2618" s="275"/>
      <c r="K2618" s="275"/>
      <c r="L2618" s="18"/>
    </row>
    <row r="2619" spans="2:12">
      <c r="B2619" s="101" t="s">
        <v>327</v>
      </c>
      <c r="C2619" s="268" t="s">
        <v>361</v>
      </c>
      <c r="D2619" s="106"/>
      <c r="E2619" s="106"/>
      <c r="F2619" s="106"/>
      <c r="G2619" s="106"/>
    </row>
    <row r="2620" spans="2:12" ht="25.5">
      <c r="B2620" s="101" t="s">
        <v>328</v>
      </c>
      <c r="C2620" s="45">
        <v>104016</v>
      </c>
      <c r="D2620" s="106"/>
      <c r="E2620" s="106"/>
      <c r="F2620" s="106"/>
      <c r="G2620" s="106"/>
    </row>
    <row r="2621" spans="2:12">
      <c r="B2621" s="101" t="s">
        <v>329</v>
      </c>
      <c r="C2621" s="212" t="s">
        <v>135</v>
      </c>
      <c r="D2621" s="106"/>
      <c r="E2621" s="106"/>
      <c r="F2621" s="106"/>
      <c r="G2621" s="106"/>
    </row>
    <row r="2622" spans="2:12">
      <c r="B2622" s="101" t="s">
        <v>330</v>
      </c>
      <c r="C2622" s="53">
        <v>1141</v>
      </c>
      <c r="D2622" s="508" t="s">
        <v>343</v>
      </c>
      <c r="E2622" s="508"/>
      <c r="F2622" s="508"/>
      <c r="G2622" s="508"/>
      <c r="H2622" s="508"/>
      <c r="I2622" s="508"/>
      <c r="J2622" s="508"/>
      <c r="K2622" s="508"/>
      <c r="L2622" s="508"/>
    </row>
    <row r="2623" spans="2:12" ht="13.15" customHeight="1">
      <c r="B2623" s="101" t="s">
        <v>331</v>
      </c>
      <c r="C2623" s="53">
        <v>11018</v>
      </c>
      <c r="D2623" s="529" t="s">
        <v>987</v>
      </c>
      <c r="E2623" s="529" t="s">
        <v>988</v>
      </c>
      <c r="F2623" s="530" t="s">
        <v>989</v>
      </c>
      <c r="G2623" s="530" t="s">
        <v>990</v>
      </c>
      <c r="H2623" s="530" t="s">
        <v>991</v>
      </c>
      <c r="I2623" s="529" t="s">
        <v>992</v>
      </c>
      <c r="J2623" s="529" t="s">
        <v>727</v>
      </c>
      <c r="K2623" s="529" t="s">
        <v>993</v>
      </c>
      <c r="L2623" s="220"/>
    </row>
    <row r="2624" spans="2:12" ht="25.5">
      <c r="B2624" s="101" t="s">
        <v>332</v>
      </c>
      <c r="C2624" s="353" t="s">
        <v>896</v>
      </c>
      <c r="D2624" s="502"/>
      <c r="E2624" s="502"/>
      <c r="F2624" s="505"/>
      <c r="G2624" s="505"/>
      <c r="H2624" s="505"/>
      <c r="I2624" s="502"/>
      <c r="J2624" s="502"/>
      <c r="K2624" s="502"/>
      <c r="L2624" s="123"/>
    </row>
    <row r="2625" spans="1:12" ht="116.25" customHeight="1">
      <c r="B2625" s="101" t="s">
        <v>334</v>
      </c>
      <c r="C2625" s="31" t="s">
        <v>897</v>
      </c>
      <c r="D2625" s="502"/>
      <c r="E2625" s="502"/>
      <c r="F2625" s="505"/>
      <c r="G2625" s="505"/>
      <c r="H2625" s="505"/>
      <c r="I2625" s="502"/>
      <c r="J2625" s="502"/>
      <c r="K2625" s="502"/>
      <c r="L2625" s="123"/>
    </row>
    <row r="2626" spans="1:12">
      <c r="B2626" s="101" t="s">
        <v>336</v>
      </c>
      <c r="C2626" s="53" t="s">
        <v>337</v>
      </c>
      <c r="D2626" s="502"/>
      <c r="E2626" s="502"/>
      <c r="F2626" s="505"/>
      <c r="G2626" s="505"/>
      <c r="H2626" s="505"/>
      <c r="I2626" s="502"/>
      <c r="J2626" s="502"/>
      <c r="K2626" s="502"/>
      <c r="L2626" s="123"/>
    </row>
    <row r="2627" spans="1:12" ht="25.5">
      <c r="B2627" s="101" t="s">
        <v>354</v>
      </c>
      <c r="C2627" s="53" t="s">
        <v>563</v>
      </c>
      <c r="D2627" s="502"/>
      <c r="E2627" s="502"/>
      <c r="F2627" s="505"/>
      <c r="G2627" s="505"/>
      <c r="H2627" s="505"/>
      <c r="I2627" s="502"/>
      <c r="J2627" s="502"/>
      <c r="K2627" s="502"/>
      <c r="L2627" s="123"/>
    </row>
    <row r="2628" spans="1:12">
      <c r="B2628" s="499" t="s">
        <v>340</v>
      </c>
      <c r="C2628" s="507"/>
      <c r="D2628" s="503"/>
      <c r="E2628" s="503"/>
      <c r="F2628" s="506"/>
      <c r="G2628" s="506"/>
      <c r="H2628" s="506"/>
      <c r="I2628" s="503"/>
      <c r="J2628" s="503"/>
      <c r="K2628" s="503"/>
      <c r="L2628" s="221"/>
    </row>
    <row r="2629" spans="1:12">
      <c r="B2629" s="510" t="s">
        <v>899</v>
      </c>
      <c r="C2629" s="511"/>
      <c r="D2629" s="292">
        <v>2700</v>
      </c>
      <c r="E2629" s="292">
        <v>3277</v>
      </c>
      <c r="F2629" s="292">
        <v>819.25</v>
      </c>
      <c r="G2629" s="292">
        <v>1638.5</v>
      </c>
      <c r="H2629" s="292">
        <v>2457.75</v>
      </c>
      <c r="I2629" s="292">
        <v>3072</v>
      </c>
      <c r="J2629" s="292">
        <v>3277</v>
      </c>
      <c r="K2629" s="292">
        <v>3277</v>
      </c>
      <c r="L2629" s="84"/>
    </row>
    <row r="2630" spans="1:12" ht="12.75" customHeight="1">
      <c r="B2630" s="510" t="s">
        <v>868</v>
      </c>
      <c r="C2630" s="511"/>
      <c r="D2630" s="292"/>
      <c r="E2630" s="292">
        <v>2326</v>
      </c>
      <c r="F2630" s="292">
        <v>2326</v>
      </c>
      <c r="G2630" s="292">
        <v>2326</v>
      </c>
      <c r="H2630" s="292">
        <v>2326</v>
      </c>
      <c r="I2630" s="292">
        <v>2126</v>
      </c>
      <c r="J2630" s="292">
        <v>2326</v>
      </c>
      <c r="K2630" s="292">
        <v>2326</v>
      </c>
      <c r="L2630" s="84"/>
    </row>
    <row r="2631" spans="1:12">
      <c r="B2631" s="510" t="s">
        <v>869</v>
      </c>
      <c r="C2631" s="511"/>
      <c r="D2631" s="292"/>
      <c r="E2631" s="292">
        <v>1551</v>
      </c>
      <c r="F2631" s="292">
        <v>1551</v>
      </c>
      <c r="G2631" s="292">
        <v>1551</v>
      </c>
      <c r="H2631" s="292">
        <v>1551</v>
      </c>
      <c r="I2631" s="292">
        <v>946</v>
      </c>
      <c r="J2631" s="292">
        <v>1551</v>
      </c>
      <c r="K2631" s="292">
        <v>1551</v>
      </c>
      <c r="L2631" s="84"/>
    </row>
    <row r="2632" spans="1:12">
      <c r="B2632" s="510" t="s">
        <v>1012</v>
      </c>
      <c r="C2632" s="511"/>
      <c r="D2632" s="292"/>
      <c r="E2632" s="292">
        <v>100</v>
      </c>
      <c r="F2632" s="292">
        <v>100</v>
      </c>
      <c r="G2632" s="292">
        <v>100</v>
      </c>
      <c r="H2632" s="292">
        <v>100</v>
      </c>
      <c r="I2632" s="292">
        <v>100</v>
      </c>
      <c r="J2632" s="292">
        <v>100</v>
      </c>
      <c r="K2632" s="292">
        <v>100</v>
      </c>
      <c r="L2632" s="84"/>
    </row>
    <row r="2633" spans="1:12" ht="33.75" customHeight="1">
      <c r="B2633" s="510" t="s">
        <v>900</v>
      </c>
      <c r="C2633" s="511"/>
      <c r="D2633" s="113">
        <v>20</v>
      </c>
      <c r="E2633" s="113">
        <v>6</v>
      </c>
      <c r="F2633" s="113">
        <v>6</v>
      </c>
      <c r="G2633" s="113">
        <v>6</v>
      </c>
      <c r="H2633" s="265">
        <v>6</v>
      </c>
      <c r="I2633" s="492">
        <v>23</v>
      </c>
      <c r="J2633" s="269">
        <v>6</v>
      </c>
      <c r="K2633" s="269">
        <v>6</v>
      </c>
      <c r="L2633" s="114"/>
    </row>
    <row r="2634" spans="1:12" ht="34.5" customHeight="1">
      <c r="B2634" s="510" t="s">
        <v>901</v>
      </c>
      <c r="C2634" s="511"/>
      <c r="D2634" s="113">
        <v>100</v>
      </c>
      <c r="E2634" s="113">
        <v>100</v>
      </c>
      <c r="F2634" s="113">
        <v>100</v>
      </c>
      <c r="G2634" s="113">
        <v>100</v>
      </c>
      <c r="H2634" s="265">
        <v>100</v>
      </c>
      <c r="I2634" s="269">
        <v>100</v>
      </c>
      <c r="J2634" s="269">
        <v>100</v>
      </c>
      <c r="K2634" s="269">
        <v>100</v>
      </c>
      <c r="L2634" s="114"/>
    </row>
    <row r="2635" spans="1:12" ht="42" customHeight="1">
      <c r="B2635" s="510" t="s">
        <v>902</v>
      </c>
      <c r="C2635" s="511"/>
      <c r="D2635" s="113">
        <v>30</v>
      </c>
      <c r="E2635" s="113">
        <v>0</v>
      </c>
      <c r="F2635" s="113">
        <v>0</v>
      </c>
      <c r="G2635" s="113">
        <v>0</v>
      </c>
      <c r="H2635" s="265">
        <v>0</v>
      </c>
      <c r="I2635" s="269">
        <v>0</v>
      </c>
      <c r="J2635" s="269">
        <v>0</v>
      </c>
      <c r="K2635" s="269">
        <v>0</v>
      </c>
      <c r="L2635" s="114"/>
    </row>
    <row r="2636" spans="1:12">
      <c r="B2636" s="522" t="s">
        <v>342</v>
      </c>
      <c r="C2636" s="523"/>
      <c r="D2636" s="270">
        <f>'Հավելված 3 մաս 2'!D541</f>
        <v>188736.87</v>
      </c>
      <c r="E2636" s="270">
        <f>'Հավելված 3 մաս 2'!E541</f>
        <v>291187.8</v>
      </c>
      <c r="F2636" s="270">
        <f>'Հավելված 3 մաս 2'!F541</f>
        <v>72796.95</v>
      </c>
      <c r="G2636" s="270">
        <f>'Հավելված 3 մաս 2'!G541</f>
        <v>145593.9</v>
      </c>
      <c r="H2636" s="270">
        <f>'Հավելված 3 մաս 2'!H541</f>
        <v>218390.84999999998</v>
      </c>
      <c r="I2636" s="471">
        <f>'Հավելված 3 մաս 2'!I541</f>
        <v>272825.40000000002</v>
      </c>
      <c r="J2636" s="270">
        <f>'Հավելված 3 մաս 2'!J541</f>
        <v>291187.8</v>
      </c>
      <c r="K2636" s="270">
        <f>'Հավելված 3 մաս 2'!K541</f>
        <v>291187.8</v>
      </c>
      <c r="L2636" s="114"/>
    </row>
    <row r="2637" spans="1:12" s="120" customFormat="1" ht="14.25">
      <c r="A2637" s="119"/>
    </row>
    <row r="2638" spans="1:12">
      <c r="B2638" s="101" t="s">
        <v>327</v>
      </c>
      <c r="C2638" s="293" t="s">
        <v>361</v>
      </c>
      <c r="D2638" s="106"/>
      <c r="E2638" s="106"/>
      <c r="F2638" s="106"/>
      <c r="G2638" s="106"/>
    </row>
    <row r="2639" spans="1:12" ht="25.5">
      <c r="B2639" s="101" t="s">
        <v>328</v>
      </c>
      <c r="C2639" s="294">
        <v>104016</v>
      </c>
      <c r="D2639" s="106"/>
      <c r="E2639" s="106"/>
      <c r="F2639" s="106"/>
      <c r="G2639" s="106"/>
    </row>
    <row r="2640" spans="1:12">
      <c r="B2640" s="101" t="s">
        <v>329</v>
      </c>
      <c r="C2640" s="212" t="s">
        <v>135</v>
      </c>
      <c r="D2640" s="106"/>
      <c r="E2640" s="106"/>
      <c r="F2640" s="106"/>
      <c r="G2640" s="106"/>
    </row>
    <row r="2641" spans="1:12">
      <c r="B2641" s="101" t="s">
        <v>330</v>
      </c>
      <c r="C2641" s="53">
        <v>1141</v>
      </c>
      <c r="D2641" s="508" t="s">
        <v>343</v>
      </c>
      <c r="E2641" s="508"/>
      <c r="F2641" s="508"/>
      <c r="G2641" s="508"/>
      <c r="H2641" s="508"/>
      <c r="I2641" s="508"/>
      <c r="J2641" s="508"/>
      <c r="K2641" s="508"/>
      <c r="L2641" s="508"/>
    </row>
    <row r="2642" spans="1:12" ht="13.15" customHeight="1">
      <c r="B2642" s="101" t="s">
        <v>331</v>
      </c>
      <c r="C2642" s="353">
        <v>12001</v>
      </c>
      <c r="D2642" s="529" t="s">
        <v>987</v>
      </c>
      <c r="E2642" s="529" t="s">
        <v>988</v>
      </c>
      <c r="F2642" s="530" t="s">
        <v>989</v>
      </c>
      <c r="G2642" s="530" t="s">
        <v>990</v>
      </c>
      <c r="H2642" s="530" t="s">
        <v>991</v>
      </c>
      <c r="I2642" s="529" t="s">
        <v>992</v>
      </c>
      <c r="J2642" s="529" t="s">
        <v>727</v>
      </c>
      <c r="K2642" s="529" t="s">
        <v>993</v>
      </c>
      <c r="L2642" s="220"/>
    </row>
    <row r="2643" spans="1:12" ht="51">
      <c r="B2643" s="101" t="s">
        <v>332</v>
      </c>
      <c r="C2643" s="53" t="s">
        <v>903</v>
      </c>
      <c r="D2643" s="502"/>
      <c r="E2643" s="502"/>
      <c r="F2643" s="505"/>
      <c r="G2643" s="505"/>
      <c r="H2643" s="505"/>
      <c r="I2643" s="502"/>
      <c r="J2643" s="502"/>
      <c r="K2643" s="502"/>
      <c r="L2643" s="123"/>
    </row>
    <row r="2644" spans="1:12" ht="76.5">
      <c r="B2644" s="101" t="s">
        <v>334</v>
      </c>
      <c r="C2644" s="53" t="s">
        <v>904</v>
      </c>
      <c r="D2644" s="502"/>
      <c r="E2644" s="502"/>
      <c r="F2644" s="505"/>
      <c r="G2644" s="505"/>
      <c r="H2644" s="505"/>
      <c r="I2644" s="502"/>
      <c r="J2644" s="502"/>
      <c r="K2644" s="502"/>
      <c r="L2644" s="123"/>
    </row>
    <row r="2645" spans="1:12">
      <c r="B2645" s="101" t="s">
        <v>336</v>
      </c>
      <c r="C2645" s="53" t="s">
        <v>511</v>
      </c>
      <c r="D2645" s="502"/>
      <c r="E2645" s="502"/>
      <c r="F2645" s="505"/>
      <c r="G2645" s="505"/>
      <c r="H2645" s="505"/>
      <c r="I2645" s="502"/>
      <c r="J2645" s="502"/>
      <c r="K2645" s="502"/>
      <c r="L2645" s="123"/>
    </row>
    <row r="2646" spans="1:12" ht="38.25">
      <c r="B2646" s="101" t="s">
        <v>359</v>
      </c>
      <c r="C2646" s="53" t="s">
        <v>905</v>
      </c>
      <c r="D2646" s="502"/>
      <c r="E2646" s="502"/>
      <c r="F2646" s="505"/>
      <c r="G2646" s="505"/>
      <c r="H2646" s="505"/>
      <c r="I2646" s="502"/>
      <c r="J2646" s="502"/>
      <c r="K2646" s="502"/>
      <c r="L2646" s="123"/>
    </row>
    <row r="2647" spans="1:12">
      <c r="B2647" s="499" t="s">
        <v>340</v>
      </c>
      <c r="C2647" s="507"/>
      <c r="D2647" s="503"/>
      <c r="E2647" s="503"/>
      <c r="F2647" s="506"/>
      <c r="G2647" s="506"/>
      <c r="H2647" s="506"/>
      <c r="I2647" s="503"/>
      <c r="J2647" s="503"/>
      <c r="K2647" s="503"/>
      <c r="L2647" s="221"/>
    </row>
    <row r="2648" spans="1:12" ht="25.9" customHeight="1">
      <c r="B2648" s="512" t="s">
        <v>906</v>
      </c>
      <c r="C2648" s="513"/>
      <c r="D2648" s="113">
        <v>75</v>
      </c>
      <c r="E2648" s="113">
        <v>250</v>
      </c>
      <c r="F2648" s="113">
        <v>23.75</v>
      </c>
      <c r="G2648" s="113">
        <v>47.5</v>
      </c>
      <c r="H2648" s="114">
        <v>71.25</v>
      </c>
      <c r="I2648" s="81">
        <v>95</v>
      </c>
      <c r="J2648" s="114">
        <v>95</v>
      </c>
      <c r="K2648" s="114">
        <v>95</v>
      </c>
      <c r="L2648" s="114"/>
    </row>
    <row r="2649" spans="1:12">
      <c r="B2649" s="512" t="s">
        <v>868</v>
      </c>
      <c r="C2649" s="513">
        <v>0</v>
      </c>
      <c r="D2649" s="113"/>
      <c r="E2649" s="113">
        <v>125</v>
      </c>
      <c r="F2649" s="113">
        <v>0</v>
      </c>
      <c r="G2649" s="113">
        <v>0</v>
      </c>
      <c r="H2649" s="114">
        <v>0</v>
      </c>
      <c r="I2649" s="81">
        <v>50</v>
      </c>
      <c r="J2649" s="114">
        <v>50</v>
      </c>
      <c r="K2649" s="114">
        <v>50</v>
      </c>
      <c r="L2649" s="114"/>
    </row>
    <row r="2650" spans="1:12">
      <c r="B2650" s="512" t="s">
        <v>869</v>
      </c>
      <c r="C2650" s="513">
        <v>0</v>
      </c>
      <c r="D2650" s="113"/>
      <c r="E2650" s="113">
        <v>125</v>
      </c>
      <c r="F2650" s="113">
        <v>0</v>
      </c>
      <c r="G2650" s="113">
        <v>0</v>
      </c>
      <c r="H2650" s="114">
        <v>0</v>
      </c>
      <c r="I2650" s="81">
        <v>45</v>
      </c>
      <c r="J2650" s="114">
        <v>45</v>
      </c>
      <c r="K2650" s="114">
        <v>45</v>
      </c>
      <c r="L2650" s="114"/>
    </row>
    <row r="2651" spans="1:12">
      <c r="B2651" s="512" t="s">
        <v>907</v>
      </c>
      <c r="C2651" s="513">
        <v>0</v>
      </c>
      <c r="D2651" s="113">
        <v>65</v>
      </c>
      <c r="E2651" s="113">
        <v>202</v>
      </c>
      <c r="F2651" s="113">
        <v>0</v>
      </c>
      <c r="G2651" s="113">
        <v>0</v>
      </c>
      <c r="H2651" s="114">
        <v>0</v>
      </c>
      <c r="I2651" s="81">
        <v>95</v>
      </c>
      <c r="J2651" s="114">
        <v>95</v>
      </c>
      <c r="K2651" s="114">
        <v>95</v>
      </c>
      <c r="L2651" s="114"/>
    </row>
    <row r="2652" spans="1:12">
      <c r="B2652" s="512" t="s">
        <v>868</v>
      </c>
      <c r="C2652" s="513"/>
      <c r="D2652" s="113"/>
      <c r="E2652" s="113">
        <v>50</v>
      </c>
      <c r="F2652" s="113">
        <v>0</v>
      </c>
      <c r="G2652" s="113">
        <v>0</v>
      </c>
      <c r="H2652" s="114">
        <v>0</v>
      </c>
      <c r="I2652" s="81">
        <v>50</v>
      </c>
      <c r="J2652" s="114">
        <v>50</v>
      </c>
      <c r="K2652" s="114">
        <v>50</v>
      </c>
      <c r="L2652" s="114"/>
    </row>
    <row r="2653" spans="1:12">
      <c r="B2653" s="512" t="s">
        <v>869</v>
      </c>
      <c r="C2653" s="513"/>
      <c r="D2653" s="113"/>
      <c r="E2653" s="113">
        <v>45</v>
      </c>
      <c r="F2653" s="113">
        <v>0</v>
      </c>
      <c r="G2653" s="113">
        <v>0</v>
      </c>
      <c r="H2653" s="114">
        <v>0</v>
      </c>
      <c r="I2653" s="81">
        <v>45</v>
      </c>
      <c r="J2653" s="114">
        <v>45</v>
      </c>
      <c r="K2653" s="114">
        <v>45</v>
      </c>
      <c r="L2653" s="114"/>
    </row>
    <row r="2654" spans="1:12">
      <c r="B2654" s="512" t="s">
        <v>908</v>
      </c>
      <c r="C2654" s="513"/>
      <c r="D2654" s="113"/>
      <c r="E2654" s="113">
        <v>1</v>
      </c>
      <c r="F2654" s="113">
        <v>1</v>
      </c>
      <c r="G2654" s="113">
        <v>1</v>
      </c>
      <c r="H2654" s="114">
        <v>1</v>
      </c>
      <c r="I2654" s="81">
        <v>1</v>
      </c>
      <c r="J2654" s="114">
        <v>1</v>
      </c>
      <c r="K2654" s="114">
        <v>1</v>
      </c>
      <c r="L2654" s="114"/>
    </row>
    <row r="2655" spans="1:12">
      <c r="B2655" s="522" t="s">
        <v>342</v>
      </c>
      <c r="C2655" s="523"/>
      <c r="D2655" s="217">
        <f>'Հավելված 3 մաս 2'!D547</f>
        <v>2391</v>
      </c>
      <c r="E2655" s="217">
        <f>'Հավելված 3 մաս 2'!E547</f>
        <v>6372</v>
      </c>
      <c r="F2655" s="217">
        <f>'Հավելված 3 մաս 2'!F547</f>
        <v>1593</v>
      </c>
      <c r="G2655" s="217">
        <f>'Հավելված 3 մաս 2'!G547</f>
        <v>3186</v>
      </c>
      <c r="H2655" s="217">
        <f>'Հավելված 3 մաս 2'!H547</f>
        <v>4779</v>
      </c>
      <c r="I2655" s="217">
        <f>'Հավելված 3 մաս 2'!I547</f>
        <v>2952</v>
      </c>
      <c r="J2655" s="217">
        <f>'Հավելված 3 մաս 2'!J547</f>
        <v>2952</v>
      </c>
      <c r="K2655" s="217">
        <f>'Հավելված 3 մաս 2'!K547</f>
        <v>2952</v>
      </c>
      <c r="L2655" s="114"/>
    </row>
    <row r="2656" spans="1:12" s="120" customFormat="1" ht="14.25">
      <c r="A2656" s="119"/>
    </row>
    <row r="2657" spans="1:12">
      <c r="B2657" s="101" t="s">
        <v>327</v>
      </c>
      <c r="C2657" s="268" t="s">
        <v>361</v>
      </c>
      <c r="D2657" s="106"/>
      <c r="E2657" s="106"/>
      <c r="F2657" s="106"/>
      <c r="G2657" s="106"/>
    </row>
    <row r="2658" spans="1:12" ht="25.5">
      <c r="B2658" s="101" t="s">
        <v>328</v>
      </c>
      <c r="C2658" s="45">
        <v>104016</v>
      </c>
      <c r="D2658" s="106"/>
      <c r="E2658" s="106"/>
      <c r="F2658" s="106"/>
      <c r="G2658" s="106"/>
    </row>
    <row r="2659" spans="1:12">
      <c r="B2659" s="101" t="s">
        <v>329</v>
      </c>
      <c r="C2659" s="212" t="s">
        <v>135</v>
      </c>
      <c r="D2659" s="106"/>
      <c r="E2659" s="106"/>
      <c r="F2659" s="106"/>
      <c r="G2659" s="106"/>
    </row>
    <row r="2660" spans="1:12">
      <c r="B2660" s="101" t="s">
        <v>330</v>
      </c>
      <c r="C2660" s="53">
        <v>1141</v>
      </c>
      <c r="D2660" s="508" t="s">
        <v>343</v>
      </c>
      <c r="E2660" s="508"/>
      <c r="F2660" s="508"/>
      <c r="G2660" s="508"/>
      <c r="H2660" s="508"/>
      <c r="I2660" s="508"/>
      <c r="J2660" s="508"/>
      <c r="K2660" s="508"/>
      <c r="L2660" s="508"/>
    </row>
    <row r="2661" spans="1:12" ht="13.15" customHeight="1">
      <c r="B2661" s="101" t="s">
        <v>331</v>
      </c>
      <c r="C2661" s="353">
        <v>12002</v>
      </c>
      <c r="D2661" s="529" t="s">
        <v>987</v>
      </c>
      <c r="E2661" s="529" t="s">
        <v>988</v>
      </c>
      <c r="F2661" s="530" t="s">
        <v>989</v>
      </c>
      <c r="G2661" s="530" t="s">
        <v>990</v>
      </c>
      <c r="H2661" s="530" t="s">
        <v>991</v>
      </c>
      <c r="I2661" s="529" t="s">
        <v>992</v>
      </c>
      <c r="J2661" s="529" t="s">
        <v>727</v>
      </c>
      <c r="K2661" s="529" t="s">
        <v>993</v>
      </c>
      <c r="L2661" s="220"/>
    </row>
    <row r="2662" spans="1:12" ht="76.5">
      <c r="B2662" s="101" t="s">
        <v>332</v>
      </c>
      <c r="C2662" s="31" t="s">
        <v>927</v>
      </c>
      <c r="D2662" s="502"/>
      <c r="E2662" s="502"/>
      <c r="F2662" s="505"/>
      <c r="G2662" s="505"/>
      <c r="H2662" s="505"/>
      <c r="I2662" s="502"/>
      <c r="J2662" s="502"/>
      <c r="K2662" s="502"/>
      <c r="L2662" s="123"/>
    </row>
    <row r="2663" spans="1:12" ht="63.75">
      <c r="B2663" s="101" t="s">
        <v>334</v>
      </c>
      <c r="C2663" s="31" t="s">
        <v>909</v>
      </c>
      <c r="D2663" s="502"/>
      <c r="E2663" s="502"/>
      <c r="F2663" s="505"/>
      <c r="G2663" s="505"/>
      <c r="H2663" s="505"/>
      <c r="I2663" s="502"/>
      <c r="J2663" s="502"/>
      <c r="K2663" s="502"/>
      <c r="L2663" s="123"/>
    </row>
    <row r="2664" spans="1:12">
      <c r="B2664" s="101" t="s">
        <v>336</v>
      </c>
      <c r="C2664" s="53" t="s">
        <v>511</v>
      </c>
      <c r="D2664" s="502"/>
      <c r="E2664" s="502"/>
      <c r="F2664" s="505"/>
      <c r="G2664" s="505"/>
      <c r="H2664" s="505"/>
      <c r="I2664" s="502"/>
      <c r="J2664" s="502"/>
      <c r="K2664" s="502"/>
      <c r="L2664" s="123"/>
    </row>
    <row r="2665" spans="1:12" ht="63.75">
      <c r="B2665" s="101" t="s">
        <v>359</v>
      </c>
      <c r="C2665" s="53" t="s">
        <v>910</v>
      </c>
      <c r="D2665" s="502"/>
      <c r="E2665" s="502"/>
      <c r="F2665" s="505"/>
      <c r="G2665" s="505"/>
      <c r="H2665" s="505"/>
      <c r="I2665" s="502"/>
      <c r="J2665" s="502"/>
      <c r="K2665" s="502"/>
      <c r="L2665" s="123"/>
    </row>
    <row r="2666" spans="1:12">
      <c r="B2666" s="165" t="s">
        <v>340</v>
      </c>
      <c r="C2666" s="166"/>
      <c r="D2666" s="503"/>
      <c r="E2666" s="503"/>
      <c r="F2666" s="506"/>
      <c r="G2666" s="506"/>
      <c r="H2666" s="506"/>
      <c r="I2666" s="503"/>
      <c r="J2666" s="503"/>
      <c r="K2666" s="503"/>
      <c r="L2666" s="221"/>
    </row>
    <row r="2667" spans="1:12">
      <c r="B2667" s="512" t="s">
        <v>572</v>
      </c>
      <c r="C2667" s="513"/>
      <c r="D2667" s="113">
        <v>389</v>
      </c>
      <c r="E2667" s="113">
        <v>130</v>
      </c>
      <c r="F2667" s="156">
        <v>32.5</v>
      </c>
      <c r="G2667" s="113">
        <v>65</v>
      </c>
      <c r="H2667" s="114">
        <v>97.5</v>
      </c>
      <c r="I2667" s="81">
        <v>76</v>
      </c>
      <c r="J2667" s="114">
        <v>130</v>
      </c>
      <c r="K2667" s="114">
        <v>130</v>
      </c>
      <c r="L2667" s="114"/>
    </row>
    <row r="2668" spans="1:12">
      <c r="B2668" s="522" t="s">
        <v>342</v>
      </c>
      <c r="C2668" s="523"/>
      <c r="D2668" s="211">
        <f>'Հավելված 3 մաս 2'!D553</f>
        <v>74309.039999999994</v>
      </c>
      <c r="E2668" s="211">
        <f>'Հավելված 3 մաս 2'!E553</f>
        <v>34000</v>
      </c>
      <c r="F2668" s="211">
        <f>'Հավելված 3 մաս 2'!F553</f>
        <v>8500</v>
      </c>
      <c r="G2668" s="211">
        <f>'Հավելված 3 մաս 2'!G553</f>
        <v>17000</v>
      </c>
      <c r="H2668" s="211">
        <f>'Հավելված 3 մաս 2'!H553</f>
        <v>25500</v>
      </c>
      <c r="I2668" s="460">
        <f>'Հավելված 3 մաս 2'!I553</f>
        <v>31856</v>
      </c>
      <c r="J2668" s="211">
        <f>'Հավելված 3 մաս 2'!J553</f>
        <v>34000</v>
      </c>
      <c r="K2668" s="211">
        <f>'Հավելված 3 մաս 2'!K553</f>
        <v>34000</v>
      </c>
      <c r="L2668" s="114"/>
    </row>
    <row r="2669" spans="1:12" s="120" customFormat="1" ht="14.25">
      <c r="A2669" s="119"/>
    </row>
    <row r="2670" spans="1:12">
      <c r="B2670" s="101" t="s">
        <v>327</v>
      </c>
      <c r="C2670" s="268" t="s">
        <v>361</v>
      </c>
      <c r="D2670" s="106"/>
      <c r="E2670" s="106"/>
      <c r="F2670" s="106"/>
      <c r="G2670" s="106"/>
    </row>
    <row r="2671" spans="1:12" ht="25.5">
      <c r="B2671" s="101" t="s">
        <v>328</v>
      </c>
      <c r="C2671" s="45">
        <v>104016</v>
      </c>
      <c r="D2671" s="106"/>
      <c r="E2671" s="106"/>
      <c r="F2671" s="106"/>
      <c r="G2671" s="106"/>
    </row>
    <row r="2672" spans="1:12">
      <c r="B2672" s="101" t="s">
        <v>329</v>
      </c>
      <c r="C2672" s="83" t="s">
        <v>135</v>
      </c>
      <c r="D2672" s="106"/>
      <c r="E2672" s="106"/>
      <c r="F2672" s="106"/>
      <c r="G2672" s="106"/>
    </row>
    <row r="2673" spans="1:12">
      <c r="B2673" s="101" t="s">
        <v>330</v>
      </c>
      <c r="C2673" s="53">
        <v>1141</v>
      </c>
      <c r="D2673" s="508" t="s">
        <v>343</v>
      </c>
      <c r="E2673" s="508"/>
      <c r="F2673" s="508"/>
      <c r="G2673" s="508"/>
      <c r="H2673" s="508"/>
      <c r="I2673" s="508"/>
      <c r="J2673" s="508"/>
      <c r="K2673" s="508"/>
      <c r="L2673" s="508"/>
    </row>
    <row r="2674" spans="1:12" ht="13.15" customHeight="1">
      <c r="B2674" s="101" t="s">
        <v>331</v>
      </c>
      <c r="C2674" s="353">
        <v>12003</v>
      </c>
      <c r="D2674" s="529" t="s">
        <v>987</v>
      </c>
      <c r="E2674" s="529" t="s">
        <v>988</v>
      </c>
      <c r="F2674" s="530" t="s">
        <v>989</v>
      </c>
      <c r="G2674" s="530" t="s">
        <v>990</v>
      </c>
      <c r="H2674" s="530" t="s">
        <v>991</v>
      </c>
      <c r="I2674" s="529" t="s">
        <v>992</v>
      </c>
      <c r="J2674" s="529" t="s">
        <v>727</v>
      </c>
      <c r="K2674" s="529" t="s">
        <v>993</v>
      </c>
      <c r="L2674" s="220"/>
    </row>
    <row r="2675" spans="1:12" ht="51">
      <c r="B2675" s="101" t="s">
        <v>332</v>
      </c>
      <c r="C2675" s="53" t="s">
        <v>911</v>
      </c>
      <c r="D2675" s="502"/>
      <c r="E2675" s="502"/>
      <c r="F2675" s="505"/>
      <c r="G2675" s="505"/>
      <c r="H2675" s="505"/>
      <c r="I2675" s="502"/>
      <c r="J2675" s="502"/>
      <c r="K2675" s="502"/>
      <c r="L2675" s="123"/>
    </row>
    <row r="2676" spans="1:12" ht="51">
      <c r="B2676" s="101" t="s">
        <v>334</v>
      </c>
      <c r="C2676" s="53" t="s">
        <v>911</v>
      </c>
      <c r="D2676" s="502"/>
      <c r="E2676" s="502"/>
      <c r="F2676" s="505"/>
      <c r="G2676" s="505"/>
      <c r="H2676" s="505"/>
      <c r="I2676" s="502"/>
      <c r="J2676" s="502"/>
      <c r="K2676" s="502"/>
      <c r="L2676" s="123"/>
    </row>
    <row r="2677" spans="1:12">
      <c r="B2677" s="101" t="s">
        <v>336</v>
      </c>
      <c r="C2677" s="53" t="s">
        <v>511</v>
      </c>
      <c r="D2677" s="502"/>
      <c r="E2677" s="502"/>
      <c r="F2677" s="505"/>
      <c r="G2677" s="505"/>
      <c r="H2677" s="505"/>
      <c r="I2677" s="502"/>
      <c r="J2677" s="502"/>
      <c r="K2677" s="502"/>
      <c r="L2677" s="123"/>
    </row>
    <row r="2678" spans="1:12" ht="38.25">
      <c r="B2678" s="101" t="s">
        <v>359</v>
      </c>
      <c r="C2678" s="53" t="s">
        <v>912</v>
      </c>
      <c r="D2678" s="502"/>
      <c r="E2678" s="502"/>
      <c r="F2678" s="505"/>
      <c r="G2678" s="505"/>
      <c r="H2678" s="505"/>
      <c r="I2678" s="502"/>
      <c r="J2678" s="502"/>
      <c r="K2678" s="502"/>
      <c r="L2678" s="123"/>
    </row>
    <row r="2679" spans="1:12">
      <c r="B2679" s="499" t="s">
        <v>340</v>
      </c>
      <c r="C2679" s="507"/>
      <c r="D2679" s="503"/>
      <c r="E2679" s="503"/>
      <c r="F2679" s="506"/>
      <c r="G2679" s="506"/>
      <c r="H2679" s="506"/>
      <c r="I2679" s="503"/>
      <c r="J2679" s="503"/>
      <c r="K2679" s="503"/>
      <c r="L2679" s="221"/>
    </row>
    <row r="2680" spans="1:12" ht="27.6" customHeight="1">
      <c r="B2680" s="512" t="s">
        <v>573</v>
      </c>
      <c r="C2680" s="513"/>
      <c r="D2680" s="113">
        <v>4</v>
      </c>
      <c r="E2680" s="113">
        <v>9</v>
      </c>
      <c r="F2680" s="156">
        <v>2.25</v>
      </c>
      <c r="G2680" s="156">
        <v>4.5</v>
      </c>
      <c r="H2680" s="380">
        <v>6.75</v>
      </c>
      <c r="I2680" s="81">
        <v>9</v>
      </c>
      <c r="J2680" s="114">
        <v>9</v>
      </c>
      <c r="K2680" s="114">
        <v>9</v>
      </c>
      <c r="L2680" s="114"/>
    </row>
    <row r="2681" spans="1:12">
      <c r="B2681" s="522" t="s">
        <v>342</v>
      </c>
      <c r="C2681" s="523"/>
      <c r="D2681" s="295">
        <f>'Հավելված 3 մաս 2'!D559</f>
        <v>200</v>
      </c>
      <c r="E2681" s="295">
        <f>'Հավելված 3 մաս 2'!E559</f>
        <v>450</v>
      </c>
      <c r="F2681" s="295">
        <f>'Հավելված 3 մաս 2'!F559</f>
        <v>6000</v>
      </c>
      <c r="G2681" s="295">
        <f>'Հավելված 3 մաս 2'!G559</f>
        <v>12000</v>
      </c>
      <c r="H2681" s="295">
        <f>'Հավելված 3 մաս 2'!H559</f>
        <v>18000</v>
      </c>
      <c r="I2681" s="295">
        <f>'Հավելված 3 մաս 2'!I559</f>
        <v>450</v>
      </c>
      <c r="J2681" s="295">
        <f>'Հավելված 3 մաս 2'!J559</f>
        <v>450</v>
      </c>
      <c r="K2681" s="295">
        <f>'Հավելված 3 մաս 2'!K559</f>
        <v>450</v>
      </c>
      <c r="L2681" s="114"/>
    </row>
    <row r="2682" spans="1:12" s="120" customFormat="1" ht="14.25">
      <c r="A2682" s="119"/>
    </row>
    <row r="2683" spans="1:12">
      <c r="B2683" s="101" t="s">
        <v>327</v>
      </c>
      <c r="C2683" s="268" t="s">
        <v>361</v>
      </c>
      <c r="D2683" s="106"/>
      <c r="E2683" s="106"/>
      <c r="F2683" s="106"/>
      <c r="G2683" s="106"/>
    </row>
    <row r="2684" spans="1:12" ht="25.5">
      <c r="B2684" s="101" t="s">
        <v>328</v>
      </c>
      <c r="C2684" s="45">
        <v>104016</v>
      </c>
      <c r="D2684" s="106"/>
      <c r="E2684" s="106"/>
      <c r="F2684" s="106"/>
      <c r="G2684" s="106"/>
    </row>
    <row r="2685" spans="1:12">
      <c r="B2685" s="101" t="s">
        <v>329</v>
      </c>
      <c r="C2685" s="212" t="s">
        <v>135</v>
      </c>
      <c r="D2685" s="106"/>
      <c r="E2685" s="106"/>
      <c r="F2685" s="106"/>
      <c r="G2685" s="106"/>
    </row>
    <row r="2686" spans="1:12">
      <c r="B2686" s="101" t="s">
        <v>330</v>
      </c>
      <c r="C2686" s="53">
        <v>1141</v>
      </c>
      <c r="D2686" s="508" t="s">
        <v>343</v>
      </c>
      <c r="E2686" s="508"/>
      <c r="F2686" s="508"/>
      <c r="G2686" s="508"/>
      <c r="H2686" s="508"/>
      <c r="I2686" s="508"/>
      <c r="J2686" s="508"/>
      <c r="K2686" s="508"/>
      <c r="L2686" s="508"/>
    </row>
    <row r="2687" spans="1:12" ht="13.15" customHeight="1">
      <c r="B2687" s="101" t="s">
        <v>331</v>
      </c>
      <c r="C2687" s="353">
        <v>12004</v>
      </c>
      <c r="D2687" s="529" t="s">
        <v>987</v>
      </c>
      <c r="E2687" s="529" t="s">
        <v>988</v>
      </c>
      <c r="F2687" s="530" t="s">
        <v>989</v>
      </c>
      <c r="G2687" s="530" t="s">
        <v>990</v>
      </c>
      <c r="H2687" s="530" t="s">
        <v>991</v>
      </c>
      <c r="I2687" s="529" t="s">
        <v>992</v>
      </c>
      <c r="J2687" s="529" t="s">
        <v>727</v>
      </c>
      <c r="K2687" s="529" t="s">
        <v>993</v>
      </c>
      <c r="L2687" s="220"/>
    </row>
    <row r="2688" spans="1:12" ht="25.5">
      <c r="B2688" s="101" t="s">
        <v>332</v>
      </c>
      <c r="C2688" s="53" t="s">
        <v>913</v>
      </c>
      <c r="D2688" s="502"/>
      <c r="E2688" s="502"/>
      <c r="F2688" s="505"/>
      <c r="G2688" s="505"/>
      <c r="H2688" s="505"/>
      <c r="I2688" s="502"/>
      <c r="J2688" s="502"/>
      <c r="K2688" s="502"/>
      <c r="L2688" s="123"/>
    </row>
    <row r="2689" spans="1:12" ht="63.75">
      <c r="B2689" s="101" t="s">
        <v>334</v>
      </c>
      <c r="C2689" s="53" t="s">
        <v>914</v>
      </c>
      <c r="D2689" s="502"/>
      <c r="E2689" s="502"/>
      <c r="F2689" s="505"/>
      <c r="G2689" s="505"/>
      <c r="H2689" s="505"/>
      <c r="I2689" s="502"/>
      <c r="J2689" s="502"/>
      <c r="K2689" s="502"/>
      <c r="L2689" s="123"/>
    </row>
    <row r="2690" spans="1:12">
      <c r="B2690" s="101" t="s">
        <v>336</v>
      </c>
      <c r="C2690" s="53" t="s">
        <v>511</v>
      </c>
      <c r="D2690" s="502"/>
      <c r="E2690" s="502"/>
      <c r="F2690" s="505"/>
      <c r="G2690" s="505"/>
      <c r="H2690" s="505"/>
      <c r="I2690" s="502"/>
      <c r="J2690" s="502"/>
      <c r="K2690" s="502"/>
      <c r="L2690" s="123"/>
    </row>
    <row r="2691" spans="1:12" ht="63.75">
      <c r="B2691" s="101" t="s">
        <v>359</v>
      </c>
      <c r="C2691" s="53" t="s">
        <v>910</v>
      </c>
      <c r="D2691" s="502"/>
      <c r="E2691" s="502"/>
      <c r="F2691" s="505"/>
      <c r="G2691" s="505"/>
      <c r="H2691" s="505"/>
      <c r="I2691" s="502"/>
      <c r="J2691" s="502"/>
      <c r="K2691" s="502"/>
      <c r="L2691" s="123"/>
    </row>
    <row r="2692" spans="1:12">
      <c r="B2692" s="499" t="s">
        <v>340</v>
      </c>
      <c r="C2692" s="507"/>
      <c r="D2692" s="503"/>
      <c r="E2692" s="503"/>
      <c r="F2692" s="506"/>
      <c r="G2692" s="506"/>
      <c r="H2692" s="506"/>
      <c r="I2692" s="503"/>
      <c r="J2692" s="503"/>
      <c r="K2692" s="503"/>
      <c r="L2692" s="221"/>
    </row>
    <row r="2693" spans="1:12" ht="13.15" customHeight="1">
      <c r="B2693" s="512" t="s">
        <v>915</v>
      </c>
      <c r="C2693" s="513"/>
      <c r="D2693" s="113"/>
      <c r="E2693" s="113">
        <v>90</v>
      </c>
      <c r="F2693" s="113">
        <v>22.5</v>
      </c>
      <c r="G2693" s="113">
        <v>45</v>
      </c>
      <c r="H2693" s="114">
        <v>67.5</v>
      </c>
      <c r="I2693" s="81">
        <v>90</v>
      </c>
      <c r="J2693" s="114">
        <v>185</v>
      </c>
      <c r="K2693" s="114">
        <v>235</v>
      </c>
      <c r="L2693" s="114"/>
    </row>
    <row r="2694" spans="1:12" ht="13.15" customHeight="1">
      <c r="B2694" s="512" t="s">
        <v>916</v>
      </c>
      <c r="C2694" s="513"/>
      <c r="D2694" s="113">
        <v>78</v>
      </c>
      <c r="E2694" s="113">
        <v>95</v>
      </c>
      <c r="F2694" s="113">
        <v>23.75</v>
      </c>
      <c r="G2694" s="113">
        <v>47.5</v>
      </c>
      <c r="H2694" s="114">
        <v>71.25</v>
      </c>
      <c r="I2694" s="81">
        <v>95</v>
      </c>
      <c r="J2694" s="114">
        <v>200</v>
      </c>
      <c r="K2694" s="114">
        <v>250</v>
      </c>
      <c r="L2694" s="114"/>
    </row>
    <row r="2695" spans="1:12" ht="13.15" customHeight="1">
      <c r="B2695" s="512" t="s">
        <v>868</v>
      </c>
      <c r="C2695" s="513">
        <v>0</v>
      </c>
      <c r="D2695" s="113"/>
      <c r="E2695" s="113">
        <v>90</v>
      </c>
      <c r="F2695" s="113">
        <v>60</v>
      </c>
      <c r="G2695" s="113">
        <v>72</v>
      </c>
      <c r="H2695" s="114">
        <v>84</v>
      </c>
      <c r="I2695" s="81">
        <v>90</v>
      </c>
      <c r="J2695" s="114">
        <v>120</v>
      </c>
      <c r="K2695" s="114">
        <v>150</v>
      </c>
      <c r="L2695" s="114"/>
    </row>
    <row r="2696" spans="1:12" ht="13.15" customHeight="1">
      <c r="B2696" s="512" t="s">
        <v>869</v>
      </c>
      <c r="C2696" s="513">
        <v>0</v>
      </c>
      <c r="D2696" s="113"/>
      <c r="E2696" s="113">
        <v>60</v>
      </c>
      <c r="F2696" s="113">
        <v>40</v>
      </c>
      <c r="G2696" s="113">
        <v>48</v>
      </c>
      <c r="H2696" s="114">
        <v>56</v>
      </c>
      <c r="I2696" s="81">
        <v>60</v>
      </c>
      <c r="J2696" s="114">
        <v>80</v>
      </c>
      <c r="K2696" s="114">
        <v>100</v>
      </c>
      <c r="L2696" s="114"/>
    </row>
    <row r="2697" spans="1:12" ht="13.15" customHeight="1">
      <c r="B2697" s="512" t="s">
        <v>917</v>
      </c>
      <c r="C2697" s="513"/>
      <c r="D2697" s="113"/>
      <c r="E2697" s="113">
        <v>5</v>
      </c>
      <c r="F2697" s="113">
        <v>1</v>
      </c>
      <c r="G2697" s="113">
        <v>2</v>
      </c>
      <c r="H2697" s="114">
        <v>4</v>
      </c>
      <c r="I2697" s="81">
        <v>5</v>
      </c>
      <c r="J2697" s="114">
        <v>5</v>
      </c>
      <c r="K2697" s="114">
        <v>10</v>
      </c>
      <c r="L2697" s="114"/>
    </row>
    <row r="2698" spans="1:12" ht="13.15" customHeight="1">
      <c r="B2698" s="512" t="s">
        <v>868</v>
      </c>
      <c r="C2698" s="513">
        <v>0</v>
      </c>
      <c r="D2698" s="113"/>
      <c r="E2698" s="113">
        <v>3</v>
      </c>
      <c r="F2698" s="113"/>
      <c r="G2698" s="113">
        <v>1</v>
      </c>
      <c r="H2698" s="114">
        <v>2</v>
      </c>
      <c r="I2698" s="81">
        <v>3</v>
      </c>
      <c r="J2698" s="114">
        <v>3</v>
      </c>
      <c r="K2698" s="114">
        <v>5</v>
      </c>
      <c r="L2698" s="114"/>
    </row>
    <row r="2699" spans="1:12" ht="19.149999999999999" customHeight="1">
      <c r="B2699" s="512" t="s">
        <v>869</v>
      </c>
      <c r="C2699" s="513">
        <v>0</v>
      </c>
      <c r="D2699" s="113"/>
      <c r="E2699" s="113">
        <v>2</v>
      </c>
      <c r="F2699" s="113"/>
      <c r="G2699" s="113">
        <v>1</v>
      </c>
      <c r="H2699" s="114">
        <v>2</v>
      </c>
      <c r="I2699" s="81">
        <v>2</v>
      </c>
      <c r="J2699" s="114">
        <v>2</v>
      </c>
      <c r="K2699" s="114">
        <v>5</v>
      </c>
      <c r="L2699" s="114"/>
    </row>
    <row r="2700" spans="1:12">
      <c r="B2700" s="522" t="s">
        <v>342</v>
      </c>
      <c r="C2700" s="523"/>
      <c r="D2700" s="270">
        <f>'Հավելված 3 մաս 2'!D565</f>
        <v>126920.08</v>
      </c>
      <c r="E2700" s="270">
        <f>'Հավելված 3 մաս 2'!E565</f>
        <v>168893.3</v>
      </c>
      <c r="F2700" s="270">
        <f>'Հավելված 3 մաս 2'!F565</f>
        <v>42223.324999999997</v>
      </c>
      <c r="G2700" s="270">
        <f>'Հավելված 3 մաս 2'!G565</f>
        <v>84446.65</v>
      </c>
      <c r="H2700" s="270">
        <f>'Հավելված 3 մաս 2'!H565</f>
        <v>126669.97499999999</v>
      </c>
      <c r="I2700" s="270">
        <f>'Հավելված 3 մաս 2'!I565</f>
        <v>336628.2</v>
      </c>
      <c r="J2700" s="270">
        <f>'Հավելված 3 մաս 2'!J565</f>
        <v>336628.2</v>
      </c>
      <c r="K2700" s="270">
        <f>'Հավելված 3 մաս 2'!K565</f>
        <v>336628.2</v>
      </c>
      <c r="L2700" s="270">
        <f>'Հավելված 3 մաս 2'!L558</f>
        <v>0</v>
      </c>
    </row>
    <row r="2701" spans="1:12" s="120" customFormat="1" ht="14.25">
      <c r="A2701" s="119"/>
    </row>
    <row r="2702" spans="1:12">
      <c r="B2702" s="101" t="s">
        <v>327</v>
      </c>
      <c r="C2702" s="268" t="s">
        <v>361</v>
      </c>
      <c r="D2702" s="106"/>
      <c r="E2702" s="106"/>
      <c r="F2702" s="106"/>
      <c r="G2702" s="106"/>
    </row>
    <row r="2703" spans="1:12" ht="25.5">
      <c r="B2703" s="101" t="s">
        <v>328</v>
      </c>
      <c r="C2703" s="45">
        <v>104016</v>
      </c>
      <c r="D2703" s="106"/>
      <c r="E2703" s="106"/>
      <c r="F2703" s="106"/>
      <c r="G2703" s="106"/>
    </row>
    <row r="2704" spans="1:12">
      <c r="B2704" s="101" t="s">
        <v>329</v>
      </c>
      <c r="C2704" s="212" t="s">
        <v>135</v>
      </c>
      <c r="D2704" s="106"/>
      <c r="E2704" s="106"/>
      <c r="F2704" s="106"/>
      <c r="G2704" s="106"/>
    </row>
    <row r="2705" spans="2:12">
      <c r="B2705" s="101" t="s">
        <v>330</v>
      </c>
      <c r="C2705" s="53">
        <v>1141</v>
      </c>
      <c r="D2705" s="508" t="s">
        <v>343</v>
      </c>
      <c r="E2705" s="508"/>
      <c r="F2705" s="508"/>
      <c r="G2705" s="508"/>
      <c r="H2705" s="508"/>
      <c r="I2705" s="508"/>
      <c r="J2705" s="508"/>
      <c r="K2705" s="508"/>
      <c r="L2705" s="508"/>
    </row>
    <row r="2706" spans="2:12" ht="13.15" customHeight="1">
      <c r="B2706" s="101" t="s">
        <v>331</v>
      </c>
      <c r="C2706" s="353">
        <v>12005</v>
      </c>
      <c r="D2706" s="529" t="s">
        <v>987</v>
      </c>
      <c r="E2706" s="529" t="s">
        <v>988</v>
      </c>
      <c r="F2706" s="530" t="s">
        <v>989</v>
      </c>
      <c r="G2706" s="530" t="s">
        <v>990</v>
      </c>
      <c r="H2706" s="530" t="s">
        <v>991</v>
      </c>
      <c r="I2706" s="529" t="s">
        <v>992</v>
      </c>
      <c r="J2706" s="529" t="s">
        <v>727</v>
      </c>
      <c r="K2706" s="529" t="s">
        <v>993</v>
      </c>
      <c r="L2706" s="220"/>
    </row>
    <row r="2707" spans="2:12" ht="51">
      <c r="B2707" s="101" t="s">
        <v>332</v>
      </c>
      <c r="C2707" s="53" t="s">
        <v>181</v>
      </c>
      <c r="D2707" s="502"/>
      <c r="E2707" s="502"/>
      <c r="F2707" s="505"/>
      <c r="G2707" s="505"/>
      <c r="H2707" s="505"/>
      <c r="I2707" s="502"/>
      <c r="J2707" s="502"/>
      <c r="K2707" s="502"/>
      <c r="L2707" s="123"/>
    </row>
    <row r="2708" spans="2:12" ht="51">
      <c r="B2708" s="101" t="s">
        <v>334</v>
      </c>
      <c r="C2708" s="53" t="s">
        <v>181</v>
      </c>
      <c r="D2708" s="502"/>
      <c r="E2708" s="502"/>
      <c r="F2708" s="505"/>
      <c r="G2708" s="505"/>
      <c r="H2708" s="505"/>
      <c r="I2708" s="502"/>
      <c r="J2708" s="502"/>
      <c r="K2708" s="502"/>
      <c r="L2708" s="123"/>
    </row>
    <row r="2709" spans="2:12">
      <c r="B2709" s="101" t="s">
        <v>336</v>
      </c>
      <c r="C2709" s="53" t="s">
        <v>511</v>
      </c>
      <c r="D2709" s="502"/>
      <c r="E2709" s="502"/>
      <c r="F2709" s="505"/>
      <c r="G2709" s="505"/>
      <c r="H2709" s="505"/>
      <c r="I2709" s="502"/>
      <c r="J2709" s="502"/>
      <c r="K2709" s="502"/>
      <c r="L2709" s="123"/>
    </row>
    <row r="2710" spans="2:12" ht="63.75">
      <c r="B2710" s="101" t="s">
        <v>359</v>
      </c>
      <c r="C2710" s="53" t="s">
        <v>645</v>
      </c>
      <c r="D2710" s="502"/>
      <c r="E2710" s="502"/>
      <c r="F2710" s="505"/>
      <c r="G2710" s="505"/>
      <c r="H2710" s="505"/>
      <c r="I2710" s="502"/>
      <c r="J2710" s="502"/>
      <c r="K2710" s="502"/>
      <c r="L2710" s="123"/>
    </row>
    <row r="2711" spans="2:12">
      <c r="B2711" s="499" t="s">
        <v>340</v>
      </c>
      <c r="C2711" s="507"/>
      <c r="D2711" s="503"/>
      <c r="E2711" s="503"/>
      <c r="F2711" s="506"/>
      <c r="G2711" s="506"/>
      <c r="H2711" s="506"/>
      <c r="I2711" s="503"/>
      <c r="J2711" s="503"/>
      <c r="K2711" s="503"/>
      <c r="L2711" s="221"/>
    </row>
    <row r="2712" spans="2:12" ht="13.15" customHeight="1">
      <c r="B2712" s="512" t="s">
        <v>918</v>
      </c>
      <c r="C2712" s="513"/>
      <c r="D2712" s="113">
        <v>1</v>
      </c>
      <c r="E2712" s="113">
        <v>7</v>
      </c>
      <c r="F2712" s="113">
        <v>2</v>
      </c>
      <c r="G2712" s="113">
        <v>4</v>
      </c>
      <c r="H2712" s="265">
        <v>5</v>
      </c>
      <c r="I2712" s="269">
        <v>7</v>
      </c>
      <c r="J2712" s="265">
        <v>7</v>
      </c>
      <c r="K2712" s="265">
        <v>7</v>
      </c>
      <c r="L2712" s="114"/>
    </row>
    <row r="2713" spans="2:12">
      <c r="B2713" s="512" t="s">
        <v>885</v>
      </c>
      <c r="C2713" s="513"/>
      <c r="D2713" s="113"/>
      <c r="E2713" s="113"/>
      <c r="F2713" s="113">
        <v>1</v>
      </c>
      <c r="G2713" s="113">
        <v>2</v>
      </c>
      <c r="H2713" s="265">
        <v>3</v>
      </c>
      <c r="I2713" s="269">
        <v>4</v>
      </c>
      <c r="J2713" s="265">
        <v>4</v>
      </c>
      <c r="K2713" s="265">
        <v>4</v>
      </c>
      <c r="L2713" s="114"/>
    </row>
    <row r="2714" spans="2:12">
      <c r="B2714" s="512" t="s">
        <v>771</v>
      </c>
      <c r="C2714" s="513"/>
      <c r="D2714" s="113"/>
      <c r="E2714" s="113"/>
      <c r="F2714" s="113">
        <v>1</v>
      </c>
      <c r="G2714" s="113">
        <v>2</v>
      </c>
      <c r="H2714" s="265">
        <v>2</v>
      </c>
      <c r="I2714" s="269">
        <v>3</v>
      </c>
      <c r="J2714" s="265">
        <v>3</v>
      </c>
      <c r="K2714" s="265">
        <v>3</v>
      </c>
      <c r="L2714" s="114"/>
    </row>
    <row r="2715" spans="2:12">
      <c r="B2715" s="512" t="s">
        <v>919</v>
      </c>
      <c r="C2715" s="513"/>
      <c r="D2715" s="113"/>
      <c r="E2715" s="113"/>
      <c r="F2715" s="113">
        <v>100</v>
      </c>
      <c r="G2715" s="113">
        <v>100</v>
      </c>
      <c r="H2715" s="265">
        <v>100</v>
      </c>
      <c r="I2715" s="269">
        <v>100</v>
      </c>
      <c r="J2715" s="265">
        <v>100</v>
      </c>
      <c r="K2715" s="265">
        <v>100</v>
      </c>
      <c r="L2715" s="114"/>
    </row>
    <row r="2716" spans="2:12">
      <c r="B2716" s="512" t="s">
        <v>885</v>
      </c>
      <c r="C2716" s="513"/>
      <c r="D2716" s="113"/>
      <c r="E2716" s="113"/>
      <c r="F2716" s="113">
        <v>100</v>
      </c>
      <c r="G2716" s="113">
        <v>100</v>
      </c>
      <c r="H2716" s="265">
        <v>100</v>
      </c>
      <c r="I2716" s="269">
        <v>100</v>
      </c>
      <c r="J2716" s="265">
        <v>100</v>
      </c>
      <c r="K2716" s="265">
        <v>100</v>
      </c>
      <c r="L2716" s="114"/>
    </row>
    <row r="2717" spans="2:12">
      <c r="B2717" s="512" t="s">
        <v>771</v>
      </c>
      <c r="C2717" s="513"/>
      <c r="D2717" s="113"/>
      <c r="E2717" s="113"/>
      <c r="F2717" s="113">
        <v>100</v>
      </c>
      <c r="G2717" s="113">
        <v>100</v>
      </c>
      <c r="H2717" s="265">
        <v>100</v>
      </c>
      <c r="I2717" s="269">
        <v>100</v>
      </c>
      <c r="J2717" s="265">
        <v>100</v>
      </c>
      <c r="K2717" s="265">
        <v>100</v>
      </c>
      <c r="L2717" s="114"/>
    </row>
    <row r="2718" spans="2:12">
      <c r="B2718" s="512" t="s">
        <v>920</v>
      </c>
      <c r="C2718" s="513"/>
      <c r="D2718" s="113"/>
      <c r="E2718" s="113"/>
      <c r="F2718" s="113">
        <v>100</v>
      </c>
      <c r="G2718" s="113">
        <v>100</v>
      </c>
      <c r="H2718" s="265">
        <v>100</v>
      </c>
      <c r="I2718" s="269">
        <v>100</v>
      </c>
      <c r="J2718" s="265">
        <v>100</v>
      </c>
      <c r="K2718" s="265">
        <v>100</v>
      </c>
      <c r="L2718" s="114"/>
    </row>
    <row r="2719" spans="2:12">
      <c r="B2719" s="512" t="s">
        <v>921</v>
      </c>
      <c r="C2719" s="513"/>
      <c r="D2719" s="113"/>
      <c r="E2719" s="113"/>
      <c r="F2719" s="113">
        <v>0</v>
      </c>
      <c r="G2719" s="113">
        <v>0</v>
      </c>
      <c r="H2719" s="265">
        <v>0</v>
      </c>
      <c r="I2719" s="269">
        <v>0</v>
      </c>
      <c r="J2719" s="265">
        <v>0</v>
      </c>
      <c r="K2719" s="265">
        <v>0</v>
      </c>
      <c r="L2719" s="114"/>
    </row>
    <row r="2720" spans="2:12">
      <c r="B2720" s="512" t="s">
        <v>885</v>
      </c>
      <c r="C2720" s="513"/>
      <c r="D2720" s="113"/>
      <c r="E2720" s="113"/>
      <c r="F2720" s="113" t="s">
        <v>923</v>
      </c>
      <c r="G2720" s="113" t="s">
        <v>923</v>
      </c>
      <c r="H2720" s="265" t="s">
        <v>923</v>
      </c>
      <c r="I2720" s="269" t="s">
        <v>923</v>
      </c>
      <c r="J2720" s="265" t="s">
        <v>923</v>
      </c>
      <c r="K2720" s="265" t="s">
        <v>923</v>
      </c>
      <c r="L2720" s="114"/>
    </row>
    <row r="2721" spans="2:13">
      <c r="B2721" s="512" t="s">
        <v>771</v>
      </c>
      <c r="C2721" s="513"/>
      <c r="D2721" s="113"/>
      <c r="E2721" s="113"/>
      <c r="F2721" s="113" t="s">
        <v>923</v>
      </c>
      <c r="G2721" s="113" t="s">
        <v>923</v>
      </c>
      <c r="H2721" s="265" t="s">
        <v>923</v>
      </c>
      <c r="I2721" s="269" t="s">
        <v>923</v>
      </c>
      <c r="J2721" s="265" t="s">
        <v>923</v>
      </c>
      <c r="K2721" s="265" t="s">
        <v>923</v>
      </c>
      <c r="L2721" s="114"/>
    </row>
    <row r="2722" spans="2:13" ht="13.15" customHeight="1">
      <c r="B2722" s="512" t="s">
        <v>922</v>
      </c>
      <c r="C2722" s="513"/>
      <c r="D2722" s="113">
        <v>1</v>
      </c>
      <c r="E2722" s="113">
        <v>1</v>
      </c>
      <c r="F2722" s="113">
        <v>1</v>
      </c>
      <c r="G2722" s="113">
        <v>1</v>
      </c>
      <c r="H2722" s="285">
        <v>1</v>
      </c>
      <c r="I2722" s="296">
        <v>1</v>
      </c>
      <c r="J2722" s="297">
        <v>1</v>
      </c>
      <c r="K2722" s="297">
        <v>1</v>
      </c>
      <c r="L2722" s="303"/>
      <c r="M2722" s="300"/>
    </row>
    <row r="2723" spans="2:13">
      <c r="B2723" s="522" t="s">
        <v>342</v>
      </c>
      <c r="C2723" s="523"/>
      <c r="D2723" s="298">
        <f>'Հավելված 3 մաս 2'!D571</f>
        <v>250</v>
      </c>
      <c r="E2723" s="298">
        <f>'Հավելված 3 մաս 2'!E571</f>
        <v>1750</v>
      </c>
      <c r="F2723" s="298">
        <f>'Հավելված 3 մաս 2'!F571</f>
        <v>500</v>
      </c>
      <c r="G2723" s="298">
        <f>'Հավելված 3 մաս 2'!G571</f>
        <v>1000</v>
      </c>
      <c r="H2723" s="298">
        <f>'Հավելված 3 մաս 2'!H571</f>
        <v>1500</v>
      </c>
      <c r="I2723" s="298">
        <f>'Հավելված 3 մաս 2'!I571</f>
        <v>1750</v>
      </c>
      <c r="J2723" s="298">
        <f>'Հավելված 3 մաս 2'!J571</f>
        <v>1750</v>
      </c>
      <c r="K2723" s="298">
        <f>'Հավելված 3 մաս 2'!K571</f>
        <v>1750</v>
      </c>
      <c r="L2723" s="303"/>
      <c r="M2723" s="300"/>
    </row>
    <row r="2724" spans="2:13">
      <c r="B2724" s="277"/>
      <c r="C2724" s="272"/>
      <c r="D2724" s="299"/>
      <c r="E2724" s="300"/>
      <c r="F2724" s="301"/>
      <c r="G2724" s="300"/>
      <c r="H2724" s="300"/>
      <c r="I2724" s="302"/>
      <c r="J2724" s="300"/>
      <c r="K2724" s="300"/>
      <c r="L2724" s="300"/>
      <c r="M2724" s="300"/>
    </row>
    <row r="2725" spans="2:13">
      <c r="B2725" s="101" t="s">
        <v>327</v>
      </c>
      <c r="C2725" s="268" t="s">
        <v>361</v>
      </c>
      <c r="D2725" s="106"/>
      <c r="E2725" s="106"/>
      <c r="F2725" s="106"/>
      <c r="G2725" s="106"/>
    </row>
    <row r="2726" spans="2:13" ht="25.5">
      <c r="B2726" s="101" t="s">
        <v>328</v>
      </c>
      <c r="C2726" s="45">
        <v>104016</v>
      </c>
      <c r="D2726" s="106"/>
      <c r="E2726" s="106"/>
      <c r="F2726" s="106"/>
      <c r="G2726" s="106"/>
    </row>
    <row r="2727" spans="2:13">
      <c r="B2727" s="101" t="s">
        <v>329</v>
      </c>
      <c r="C2727" s="212" t="s">
        <v>135</v>
      </c>
      <c r="D2727" s="106"/>
      <c r="E2727" s="106"/>
      <c r="F2727" s="106"/>
      <c r="G2727" s="106"/>
    </row>
    <row r="2728" spans="2:13">
      <c r="B2728" s="101" t="s">
        <v>330</v>
      </c>
      <c r="C2728" s="53">
        <v>1141</v>
      </c>
      <c r="D2728" s="508" t="s">
        <v>343</v>
      </c>
      <c r="E2728" s="508"/>
      <c r="F2728" s="508"/>
      <c r="G2728" s="508"/>
      <c r="H2728" s="508"/>
      <c r="I2728" s="508"/>
      <c r="J2728" s="508"/>
      <c r="K2728" s="508"/>
      <c r="L2728" s="508"/>
    </row>
    <row r="2729" spans="2:13" ht="13.15" customHeight="1">
      <c r="B2729" s="101" t="s">
        <v>331</v>
      </c>
      <c r="C2729" s="353">
        <v>12006</v>
      </c>
      <c r="D2729" s="529" t="s">
        <v>987</v>
      </c>
      <c r="E2729" s="529" t="s">
        <v>988</v>
      </c>
      <c r="F2729" s="530" t="s">
        <v>989</v>
      </c>
      <c r="G2729" s="530" t="s">
        <v>990</v>
      </c>
      <c r="H2729" s="530" t="s">
        <v>991</v>
      </c>
      <c r="I2729" s="529" t="s">
        <v>992</v>
      </c>
      <c r="J2729" s="529" t="s">
        <v>727</v>
      </c>
      <c r="K2729" s="529" t="s">
        <v>993</v>
      </c>
      <c r="L2729" s="220"/>
    </row>
    <row r="2730" spans="2:13" ht="25.5">
      <c r="B2730" s="101" t="s">
        <v>332</v>
      </c>
      <c r="C2730" s="31" t="s">
        <v>924</v>
      </c>
      <c r="D2730" s="502"/>
      <c r="E2730" s="502"/>
      <c r="F2730" s="505"/>
      <c r="G2730" s="505"/>
      <c r="H2730" s="505"/>
      <c r="I2730" s="502"/>
      <c r="J2730" s="502"/>
      <c r="K2730" s="502"/>
      <c r="L2730" s="123"/>
    </row>
    <row r="2731" spans="2:13" ht="72" customHeight="1">
      <c r="B2731" s="101" t="s">
        <v>334</v>
      </c>
      <c r="C2731" s="31" t="s">
        <v>925</v>
      </c>
      <c r="D2731" s="502"/>
      <c r="E2731" s="502"/>
      <c r="F2731" s="505"/>
      <c r="G2731" s="505"/>
      <c r="H2731" s="505"/>
      <c r="I2731" s="502"/>
      <c r="J2731" s="502"/>
      <c r="K2731" s="502"/>
      <c r="L2731" s="123"/>
    </row>
    <row r="2732" spans="2:13">
      <c r="B2732" s="101" t="s">
        <v>336</v>
      </c>
      <c r="C2732" s="53" t="s">
        <v>511</v>
      </c>
      <c r="D2732" s="502"/>
      <c r="E2732" s="502"/>
      <c r="F2732" s="505"/>
      <c r="G2732" s="505"/>
      <c r="H2732" s="505"/>
      <c r="I2732" s="502"/>
      <c r="J2732" s="502"/>
      <c r="K2732" s="502"/>
      <c r="L2732" s="123"/>
    </row>
    <row r="2733" spans="2:13" ht="38.25">
      <c r="B2733" s="101" t="s">
        <v>359</v>
      </c>
      <c r="C2733" s="53" t="s">
        <v>926</v>
      </c>
      <c r="D2733" s="502"/>
      <c r="E2733" s="502"/>
      <c r="F2733" s="505"/>
      <c r="G2733" s="505"/>
      <c r="H2733" s="505"/>
      <c r="I2733" s="502"/>
      <c r="J2733" s="502"/>
      <c r="K2733" s="502"/>
      <c r="L2733" s="123"/>
    </row>
    <row r="2734" spans="2:13">
      <c r="B2734" s="499" t="s">
        <v>340</v>
      </c>
      <c r="C2734" s="507"/>
      <c r="D2734" s="503"/>
      <c r="E2734" s="503"/>
      <c r="F2734" s="506"/>
      <c r="G2734" s="506"/>
      <c r="H2734" s="506"/>
      <c r="I2734" s="503"/>
      <c r="J2734" s="503"/>
      <c r="K2734" s="503"/>
      <c r="L2734" s="221"/>
    </row>
    <row r="2735" spans="2:13" s="16" customFormat="1" ht="13.15" customHeight="1">
      <c r="B2735" s="510" t="s">
        <v>918</v>
      </c>
      <c r="C2735" s="511"/>
      <c r="D2735" s="125"/>
      <c r="E2735" s="125">
        <v>100</v>
      </c>
      <c r="F2735" s="125">
        <v>25</v>
      </c>
      <c r="G2735" s="125">
        <v>50</v>
      </c>
      <c r="H2735" s="81">
        <v>75</v>
      </c>
      <c r="I2735" s="81">
        <v>100</v>
      </c>
      <c r="J2735" s="81">
        <v>100</v>
      </c>
      <c r="K2735" s="81">
        <v>100</v>
      </c>
      <c r="L2735" s="81"/>
    </row>
    <row r="2736" spans="2:13" s="16" customFormat="1" ht="13.15" customHeight="1">
      <c r="B2736" s="510" t="s">
        <v>885</v>
      </c>
      <c r="C2736" s="511"/>
      <c r="D2736" s="125"/>
      <c r="E2736" s="125">
        <v>95</v>
      </c>
      <c r="F2736" s="125">
        <v>24</v>
      </c>
      <c r="G2736" s="125">
        <v>48</v>
      </c>
      <c r="H2736" s="81">
        <v>72</v>
      </c>
      <c r="I2736" s="81">
        <v>95</v>
      </c>
      <c r="J2736" s="81">
        <v>95</v>
      </c>
      <c r="K2736" s="81">
        <v>95</v>
      </c>
      <c r="L2736" s="81"/>
    </row>
    <row r="2737" spans="1:13" s="16" customFormat="1" ht="13.15" customHeight="1">
      <c r="B2737" s="510" t="s">
        <v>771</v>
      </c>
      <c r="C2737" s="511"/>
      <c r="D2737" s="125"/>
      <c r="E2737" s="125">
        <v>5</v>
      </c>
      <c r="F2737" s="125">
        <v>1</v>
      </c>
      <c r="G2737" s="125">
        <v>2</v>
      </c>
      <c r="H2737" s="81">
        <v>3</v>
      </c>
      <c r="I2737" s="81">
        <v>5</v>
      </c>
      <c r="J2737" s="81">
        <v>5</v>
      </c>
      <c r="K2737" s="81">
        <v>5</v>
      </c>
      <c r="L2737" s="81"/>
    </row>
    <row r="2738" spans="1:13" ht="13.15" customHeight="1">
      <c r="B2738" s="512" t="s">
        <v>919</v>
      </c>
      <c r="C2738" s="513"/>
      <c r="D2738" s="113"/>
      <c r="E2738" s="113"/>
      <c r="F2738" s="113"/>
      <c r="G2738" s="113"/>
      <c r="H2738" s="114"/>
      <c r="I2738" s="81"/>
      <c r="J2738" s="114"/>
      <c r="K2738" s="114"/>
      <c r="L2738" s="114"/>
    </row>
    <row r="2739" spans="1:13" ht="13.15" customHeight="1">
      <c r="B2739" s="512" t="s">
        <v>885</v>
      </c>
      <c r="C2739" s="513"/>
      <c r="D2739" s="113"/>
      <c r="E2739" s="113">
        <v>100</v>
      </c>
      <c r="F2739" s="113">
        <v>100</v>
      </c>
      <c r="G2739" s="113">
        <v>100</v>
      </c>
      <c r="H2739" s="114">
        <v>100</v>
      </c>
      <c r="I2739" s="81">
        <v>100</v>
      </c>
      <c r="J2739" s="114">
        <v>100</v>
      </c>
      <c r="K2739" s="114">
        <v>100</v>
      </c>
      <c r="L2739" s="114"/>
    </row>
    <row r="2740" spans="1:13" ht="13.15" customHeight="1">
      <c r="B2740" s="512" t="s">
        <v>771</v>
      </c>
      <c r="C2740" s="513"/>
      <c r="D2740" s="113"/>
      <c r="E2740" s="113">
        <v>100</v>
      </c>
      <c r="F2740" s="113">
        <v>100</v>
      </c>
      <c r="G2740" s="113">
        <v>100</v>
      </c>
      <c r="H2740" s="114">
        <v>100</v>
      </c>
      <c r="I2740" s="81">
        <v>100</v>
      </c>
      <c r="J2740" s="114">
        <v>100</v>
      </c>
      <c r="K2740" s="114">
        <v>100</v>
      </c>
      <c r="L2740" s="114"/>
    </row>
    <row r="2741" spans="1:13" ht="13.15" customHeight="1">
      <c r="B2741" s="512" t="s">
        <v>920</v>
      </c>
      <c r="C2741" s="513"/>
      <c r="D2741" s="113"/>
      <c r="E2741" s="113">
        <v>100</v>
      </c>
      <c r="F2741" s="113">
        <v>100</v>
      </c>
      <c r="G2741" s="113">
        <v>100</v>
      </c>
      <c r="H2741" s="114">
        <v>100</v>
      </c>
      <c r="I2741" s="81">
        <v>100</v>
      </c>
      <c r="J2741" s="114">
        <v>100</v>
      </c>
      <c r="K2741" s="114">
        <v>100</v>
      </c>
      <c r="L2741" s="114"/>
    </row>
    <row r="2742" spans="1:13" ht="13.15" customHeight="1">
      <c r="B2742" s="512" t="s">
        <v>921</v>
      </c>
      <c r="C2742" s="513"/>
      <c r="D2742" s="113"/>
      <c r="E2742" s="113"/>
      <c r="F2742" s="113"/>
      <c r="G2742" s="113"/>
      <c r="H2742" s="114"/>
      <c r="I2742" s="81"/>
      <c r="J2742" s="114"/>
      <c r="K2742" s="114"/>
      <c r="L2742" s="114"/>
    </row>
    <row r="2743" spans="1:13" ht="13.15" customHeight="1">
      <c r="B2743" s="512" t="s">
        <v>885</v>
      </c>
      <c r="C2743" s="513"/>
      <c r="D2743" s="113"/>
      <c r="E2743" s="113">
        <v>87.5</v>
      </c>
      <c r="F2743" s="156" t="s">
        <v>923</v>
      </c>
      <c r="G2743" s="113" t="s">
        <v>923</v>
      </c>
      <c r="H2743" s="113" t="s">
        <v>923</v>
      </c>
      <c r="I2743" s="113" t="s">
        <v>923</v>
      </c>
      <c r="J2743" s="113" t="s">
        <v>923</v>
      </c>
      <c r="K2743" s="113" t="s">
        <v>923</v>
      </c>
      <c r="L2743" s="114"/>
    </row>
    <row r="2744" spans="1:13" ht="13.15" customHeight="1">
      <c r="B2744" s="512" t="s">
        <v>771</v>
      </c>
      <c r="C2744" s="513"/>
      <c r="D2744" s="113"/>
      <c r="E2744" s="113">
        <v>87.5</v>
      </c>
      <c r="F2744" s="113" t="s">
        <v>923</v>
      </c>
      <c r="G2744" s="113" t="s">
        <v>923</v>
      </c>
      <c r="H2744" s="113" t="s">
        <v>923</v>
      </c>
      <c r="I2744" s="113" t="s">
        <v>923</v>
      </c>
      <c r="J2744" s="113" t="s">
        <v>923</v>
      </c>
      <c r="K2744" s="113" t="s">
        <v>923</v>
      </c>
      <c r="L2744" s="114"/>
    </row>
    <row r="2745" spans="1:13">
      <c r="B2745" s="512" t="s">
        <v>922</v>
      </c>
      <c r="C2745" s="513"/>
      <c r="D2745" s="113"/>
      <c r="E2745" s="113">
        <v>1</v>
      </c>
      <c r="F2745" s="113">
        <v>1</v>
      </c>
      <c r="G2745" s="113">
        <v>1</v>
      </c>
      <c r="H2745" s="285">
        <v>1</v>
      </c>
      <c r="I2745" s="296">
        <v>1</v>
      </c>
      <c r="J2745" s="297">
        <v>1</v>
      </c>
      <c r="K2745" s="297">
        <v>1</v>
      </c>
      <c r="L2745" s="303"/>
      <c r="M2745" s="300"/>
    </row>
    <row r="2746" spans="1:13">
      <c r="B2746" s="522" t="s">
        <v>342</v>
      </c>
      <c r="C2746" s="523"/>
      <c r="D2746" s="298">
        <f>'Հավելված 3 մաս 2'!D571</f>
        <v>250</v>
      </c>
      <c r="E2746" s="298">
        <f>'Հավելված 3 մաս 2'!E577</f>
        <v>10000</v>
      </c>
      <c r="F2746" s="298">
        <f>'Հավելված 3 մաս 2'!F577</f>
        <v>2500</v>
      </c>
      <c r="G2746" s="298">
        <f>'Հավելված 3 մաս 2'!G577</f>
        <v>5000</v>
      </c>
      <c r="H2746" s="298">
        <f>'Հավելված 3 մաս 2'!H577</f>
        <v>7500</v>
      </c>
      <c r="I2746" s="298">
        <f>'Հավելված 3 մաս 2'!I577</f>
        <v>9400</v>
      </c>
      <c r="J2746" s="298">
        <f>'Հավելված 3 մաս 2'!J577</f>
        <v>10000</v>
      </c>
      <c r="K2746" s="298">
        <f>'Հավելված 3 մաս 2'!K577</f>
        <v>10000</v>
      </c>
      <c r="L2746" s="303"/>
      <c r="M2746" s="300"/>
    </row>
    <row r="2747" spans="1:13" s="120" customFormat="1" ht="14.25">
      <c r="A2747" s="119"/>
    </row>
    <row r="2748" spans="1:13">
      <c r="B2748" s="101" t="s">
        <v>327</v>
      </c>
      <c r="C2748" s="268" t="s">
        <v>361</v>
      </c>
      <c r="D2748" s="106"/>
      <c r="E2748" s="106"/>
      <c r="F2748" s="106"/>
      <c r="G2748" s="106"/>
    </row>
    <row r="2749" spans="1:13" ht="25.5">
      <c r="B2749" s="101" t="s">
        <v>328</v>
      </c>
      <c r="C2749" s="45">
        <v>104016</v>
      </c>
      <c r="D2749" s="106"/>
      <c r="E2749" s="106"/>
      <c r="F2749" s="106"/>
      <c r="G2749" s="106"/>
    </row>
    <row r="2750" spans="1:13">
      <c r="B2750" s="101" t="s">
        <v>329</v>
      </c>
      <c r="C2750" s="212" t="s">
        <v>135</v>
      </c>
      <c r="D2750" s="106"/>
      <c r="E2750" s="106"/>
      <c r="F2750" s="106"/>
      <c r="G2750" s="106"/>
    </row>
    <row r="2751" spans="1:13">
      <c r="B2751" s="101" t="s">
        <v>330</v>
      </c>
      <c r="C2751" s="53">
        <v>1141</v>
      </c>
      <c r="D2751" s="508" t="s">
        <v>343</v>
      </c>
      <c r="E2751" s="508"/>
      <c r="F2751" s="508"/>
      <c r="G2751" s="508"/>
      <c r="H2751" s="508"/>
      <c r="I2751" s="508"/>
      <c r="J2751" s="508"/>
      <c r="K2751" s="508"/>
      <c r="L2751" s="508"/>
    </row>
    <row r="2752" spans="1:13" ht="13.15" customHeight="1">
      <c r="B2752" s="101" t="s">
        <v>331</v>
      </c>
      <c r="C2752" s="353">
        <v>12007</v>
      </c>
      <c r="D2752" s="529" t="s">
        <v>987</v>
      </c>
      <c r="E2752" s="529" t="s">
        <v>988</v>
      </c>
      <c r="F2752" s="530" t="s">
        <v>989</v>
      </c>
      <c r="G2752" s="530" t="s">
        <v>990</v>
      </c>
      <c r="H2752" s="530" t="s">
        <v>991</v>
      </c>
      <c r="I2752" s="529" t="s">
        <v>992</v>
      </c>
      <c r="J2752" s="529" t="s">
        <v>727</v>
      </c>
      <c r="K2752" s="529" t="s">
        <v>993</v>
      </c>
      <c r="L2752" s="220"/>
    </row>
    <row r="2753" spans="1:13" ht="89.25">
      <c r="B2753" s="101" t="s">
        <v>332</v>
      </c>
      <c r="C2753" s="31" t="s">
        <v>954</v>
      </c>
      <c r="D2753" s="502"/>
      <c r="E2753" s="502"/>
      <c r="F2753" s="505"/>
      <c r="G2753" s="505"/>
      <c r="H2753" s="505"/>
      <c r="I2753" s="502"/>
      <c r="J2753" s="502"/>
      <c r="K2753" s="502"/>
      <c r="L2753" s="123"/>
    </row>
    <row r="2754" spans="1:13" ht="105.6" customHeight="1">
      <c r="B2754" s="101" t="s">
        <v>334</v>
      </c>
      <c r="C2754" s="53" t="s">
        <v>955</v>
      </c>
      <c r="D2754" s="502"/>
      <c r="E2754" s="502"/>
      <c r="F2754" s="505"/>
      <c r="G2754" s="505"/>
      <c r="H2754" s="505"/>
      <c r="I2754" s="502"/>
      <c r="J2754" s="502"/>
      <c r="K2754" s="502"/>
      <c r="L2754" s="123"/>
    </row>
    <row r="2755" spans="1:13">
      <c r="B2755" s="101" t="s">
        <v>336</v>
      </c>
      <c r="C2755" s="53" t="s">
        <v>511</v>
      </c>
      <c r="D2755" s="502"/>
      <c r="E2755" s="502"/>
      <c r="F2755" s="505"/>
      <c r="G2755" s="505"/>
      <c r="H2755" s="505"/>
      <c r="I2755" s="502"/>
      <c r="J2755" s="502"/>
      <c r="K2755" s="502"/>
      <c r="L2755" s="123"/>
    </row>
    <row r="2756" spans="1:13" ht="51">
      <c r="B2756" s="101" t="s">
        <v>359</v>
      </c>
      <c r="C2756" s="53" t="s">
        <v>967</v>
      </c>
      <c r="D2756" s="502"/>
      <c r="E2756" s="502"/>
      <c r="F2756" s="505"/>
      <c r="G2756" s="505"/>
      <c r="H2756" s="505"/>
      <c r="I2756" s="502"/>
      <c r="J2756" s="502"/>
      <c r="K2756" s="502"/>
      <c r="L2756" s="123"/>
    </row>
    <row r="2757" spans="1:13">
      <c r="B2757" s="499" t="s">
        <v>340</v>
      </c>
      <c r="C2757" s="507"/>
      <c r="D2757" s="503"/>
      <c r="E2757" s="503"/>
      <c r="F2757" s="506"/>
      <c r="G2757" s="506"/>
      <c r="H2757" s="506"/>
      <c r="I2757" s="503"/>
      <c r="J2757" s="503"/>
      <c r="K2757" s="503"/>
      <c r="L2757" s="221"/>
    </row>
    <row r="2758" spans="1:13" ht="13.15" customHeight="1">
      <c r="B2758" s="520" t="s">
        <v>556</v>
      </c>
      <c r="C2758" s="521"/>
      <c r="D2758" s="113"/>
      <c r="E2758" s="113">
        <v>4</v>
      </c>
      <c r="F2758" s="113"/>
      <c r="G2758" s="113"/>
      <c r="H2758" s="114"/>
      <c r="I2758" s="81">
        <v>2</v>
      </c>
      <c r="J2758" s="114">
        <v>4</v>
      </c>
      <c r="K2758" s="114">
        <v>4</v>
      </c>
      <c r="L2758" s="114"/>
    </row>
    <row r="2759" spans="1:13" ht="13.15" customHeight="1">
      <c r="B2759" s="534" t="s">
        <v>956</v>
      </c>
      <c r="C2759" s="535"/>
      <c r="D2759" s="113"/>
      <c r="E2759" s="113">
        <v>30</v>
      </c>
      <c r="F2759" s="113"/>
      <c r="G2759" s="113"/>
      <c r="H2759" s="114"/>
      <c r="I2759" s="415">
        <v>56.216666666666669</v>
      </c>
      <c r="J2759" s="114">
        <v>50</v>
      </c>
      <c r="K2759" s="114">
        <v>50</v>
      </c>
      <c r="L2759" s="304"/>
    </row>
    <row r="2760" spans="1:13">
      <c r="B2760" s="522" t="s">
        <v>342</v>
      </c>
      <c r="C2760" s="523"/>
      <c r="D2760" s="305">
        <f>'Հավելված 3 մաս 2'!D583</f>
        <v>0</v>
      </c>
      <c r="E2760" s="305">
        <f>'Հավելված 3 մաս 2'!E583</f>
        <v>1440</v>
      </c>
      <c r="F2760" s="305">
        <f>'Հավելված 3 մաս 2'!F583</f>
        <v>360</v>
      </c>
      <c r="G2760" s="305">
        <f>'Հավելված 3 մաս 2'!G583</f>
        <v>720</v>
      </c>
      <c r="H2760" s="305">
        <f>'Հավելված 3 մաս 2'!H583</f>
        <v>1080</v>
      </c>
      <c r="I2760" s="477">
        <f>'Հավելված 3 մաս 2'!I583</f>
        <v>1349.2</v>
      </c>
      <c r="J2760" s="305">
        <f>'Հավելված 3 մաս 2'!J583</f>
        <v>1440</v>
      </c>
      <c r="K2760" s="305">
        <f>'Հավելված 3 մաս 2'!K583</f>
        <v>1440</v>
      </c>
      <c r="L2760" s="303"/>
      <c r="M2760" s="300"/>
    </row>
    <row r="2761" spans="1:13">
      <c r="B2761" s="277"/>
      <c r="C2761" s="278"/>
      <c r="D2761" s="306"/>
      <c r="E2761" s="307"/>
      <c r="F2761" s="308"/>
      <c r="G2761" s="309"/>
      <c r="H2761" s="310"/>
      <c r="I2761" s="311"/>
      <c r="J2761" s="310"/>
      <c r="K2761" s="310"/>
      <c r="L2761" s="310"/>
      <c r="M2761" s="300"/>
    </row>
    <row r="2762" spans="1:13">
      <c r="B2762" s="132" t="s">
        <v>403</v>
      </c>
      <c r="C2762" s="133" t="s">
        <v>369</v>
      </c>
      <c r="D2762" s="134"/>
      <c r="E2762" s="134"/>
      <c r="F2762" s="134"/>
      <c r="G2762" s="135"/>
      <c r="H2762" s="114"/>
      <c r="I2762" s="81"/>
      <c r="J2762" s="114"/>
      <c r="K2762" s="114"/>
      <c r="L2762" s="114"/>
    </row>
    <row r="2763" spans="1:13" s="16" customFormat="1" ht="25.5">
      <c r="B2763" s="353">
        <v>1153</v>
      </c>
      <c r="C2763" s="137" t="s">
        <v>574</v>
      </c>
      <c r="D2763" s="92"/>
      <c r="E2763" s="92"/>
      <c r="F2763" s="92"/>
      <c r="G2763" s="91"/>
      <c r="H2763" s="81"/>
      <c r="I2763" s="81"/>
      <c r="J2763" s="81"/>
      <c r="K2763" s="81"/>
      <c r="L2763" s="81"/>
    </row>
    <row r="2764" spans="1:13" s="120" customFormat="1" ht="14.25">
      <c r="A2764" s="119"/>
    </row>
    <row r="2765" spans="1:13">
      <c r="B2765" s="133" t="s">
        <v>371</v>
      </c>
      <c r="C2765" s="134"/>
      <c r="D2765" s="134"/>
      <c r="E2765" s="134"/>
      <c r="F2765" s="134"/>
      <c r="G2765" s="135"/>
      <c r="H2765" s="114"/>
      <c r="I2765" s="81"/>
      <c r="J2765" s="114"/>
      <c r="K2765" s="114"/>
      <c r="L2765" s="114"/>
    </row>
    <row r="2766" spans="1:13" s="120" customFormat="1" ht="14.25">
      <c r="A2766" s="119"/>
    </row>
    <row r="2767" spans="1:13">
      <c r="B2767" s="221" t="s">
        <v>575</v>
      </c>
      <c r="C2767" s="268" t="s">
        <v>361</v>
      </c>
      <c r="D2767" s="106"/>
      <c r="E2767" s="106"/>
      <c r="F2767" s="106"/>
      <c r="G2767" s="106"/>
    </row>
    <row r="2768" spans="1:13" ht="25.5">
      <c r="B2768" s="101" t="s">
        <v>328</v>
      </c>
      <c r="C2768" s="45">
        <v>104016</v>
      </c>
      <c r="D2768" s="106"/>
      <c r="E2768" s="106"/>
      <c r="F2768" s="106"/>
      <c r="G2768" s="106"/>
      <c r="H2768" s="106"/>
      <c r="I2768" s="106"/>
      <c r="J2768" s="106"/>
      <c r="K2768" s="106"/>
    </row>
    <row r="2769" spans="2:12">
      <c r="B2769" s="101" t="s">
        <v>329</v>
      </c>
      <c r="C2769" s="212" t="s">
        <v>135</v>
      </c>
      <c r="D2769" s="106"/>
      <c r="E2769" s="106"/>
      <c r="F2769" s="106"/>
      <c r="G2769" s="106"/>
      <c r="H2769" s="106"/>
      <c r="I2769" s="29"/>
      <c r="J2769" s="106"/>
      <c r="K2769" s="106"/>
      <c r="L2769" s="106"/>
    </row>
    <row r="2770" spans="2:12">
      <c r="B2770" s="221" t="s">
        <v>330</v>
      </c>
      <c r="C2770" s="353">
        <v>1153</v>
      </c>
      <c r="D2770" s="524" t="s">
        <v>343</v>
      </c>
      <c r="E2770" s="591"/>
      <c r="F2770" s="591"/>
      <c r="G2770" s="591"/>
      <c r="H2770" s="591"/>
      <c r="I2770" s="591"/>
      <c r="J2770" s="591"/>
      <c r="K2770" s="591"/>
      <c r="L2770" s="525"/>
    </row>
    <row r="2771" spans="2:12" ht="13.15" customHeight="1">
      <c r="B2771" s="221" t="s">
        <v>331</v>
      </c>
      <c r="C2771" s="353">
        <v>11001</v>
      </c>
      <c r="D2771" s="529" t="s">
        <v>987</v>
      </c>
      <c r="E2771" s="529" t="s">
        <v>988</v>
      </c>
      <c r="F2771" s="530" t="s">
        <v>989</v>
      </c>
      <c r="G2771" s="530" t="s">
        <v>990</v>
      </c>
      <c r="H2771" s="530" t="s">
        <v>991</v>
      </c>
      <c r="I2771" s="531" t="s">
        <v>992</v>
      </c>
      <c r="J2771" s="529" t="s">
        <v>727</v>
      </c>
      <c r="K2771" s="529" t="s">
        <v>993</v>
      </c>
      <c r="L2771" s="220"/>
    </row>
    <row r="2772" spans="2:12" ht="38.25">
      <c r="B2772" s="221" t="s">
        <v>332</v>
      </c>
      <c r="C2772" s="53" t="s">
        <v>576</v>
      </c>
      <c r="D2772" s="502"/>
      <c r="E2772" s="502"/>
      <c r="F2772" s="505"/>
      <c r="G2772" s="505"/>
      <c r="H2772" s="505"/>
      <c r="I2772" s="532"/>
      <c r="J2772" s="502"/>
      <c r="K2772" s="502"/>
      <c r="L2772" s="123"/>
    </row>
    <row r="2773" spans="2:12" ht="63.75">
      <c r="B2773" s="221" t="s">
        <v>334</v>
      </c>
      <c r="C2773" s="53" t="s">
        <v>577</v>
      </c>
      <c r="D2773" s="502"/>
      <c r="E2773" s="502"/>
      <c r="F2773" s="505"/>
      <c r="G2773" s="505"/>
      <c r="H2773" s="505"/>
      <c r="I2773" s="532"/>
      <c r="J2773" s="502"/>
      <c r="K2773" s="502"/>
      <c r="L2773" s="123"/>
    </row>
    <row r="2774" spans="2:12">
      <c r="B2774" s="221" t="s">
        <v>336</v>
      </c>
      <c r="C2774" s="53" t="s">
        <v>337</v>
      </c>
      <c r="D2774" s="502"/>
      <c r="E2774" s="502"/>
      <c r="F2774" s="505"/>
      <c r="G2774" s="505"/>
      <c r="H2774" s="505"/>
      <c r="I2774" s="532"/>
      <c r="J2774" s="502"/>
      <c r="K2774" s="502"/>
      <c r="L2774" s="123"/>
    </row>
    <row r="2775" spans="2:12">
      <c r="B2775" s="221" t="s">
        <v>354</v>
      </c>
      <c r="C2775" s="53" t="s">
        <v>381</v>
      </c>
      <c r="D2775" s="502"/>
      <c r="E2775" s="502"/>
      <c r="F2775" s="505"/>
      <c r="G2775" s="505"/>
      <c r="H2775" s="505"/>
      <c r="I2775" s="532"/>
      <c r="J2775" s="502"/>
      <c r="K2775" s="502"/>
      <c r="L2775" s="123"/>
    </row>
    <row r="2776" spans="2:12">
      <c r="B2776" s="499" t="s">
        <v>340</v>
      </c>
      <c r="C2776" s="507"/>
      <c r="D2776" s="503"/>
      <c r="E2776" s="503"/>
      <c r="F2776" s="506"/>
      <c r="G2776" s="506"/>
      <c r="H2776" s="506"/>
      <c r="I2776" s="533"/>
      <c r="J2776" s="503"/>
      <c r="K2776" s="503"/>
      <c r="L2776" s="221"/>
    </row>
    <row r="2777" spans="2:12">
      <c r="B2777" s="510" t="s">
        <v>978</v>
      </c>
      <c r="C2777" s="511"/>
      <c r="D2777" s="356">
        <v>5</v>
      </c>
      <c r="E2777" s="356">
        <v>9</v>
      </c>
      <c r="F2777" s="356">
        <v>0</v>
      </c>
      <c r="G2777" s="356">
        <v>0</v>
      </c>
      <c r="H2777" s="357">
        <v>0</v>
      </c>
      <c r="I2777" s="358">
        <v>8</v>
      </c>
      <c r="J2777" s="356" t="s">
        <v>827</v>
      </c>
      <c r="K2777" s="356" t="s">
        <v>827</v>
      </c>
      <c r="L2777" s="114"/>
    </row>
    <row r="2778" spans="2:12" ht="12.75" customHeight="1">
      <c r="B2778" s="510" t="s">
        <v>979</v>
      </c>
      <c r="C2778" s="511"/>
      <c r="D2778" s="356">
        <v>175</v>
      </c>
      <c r="E2778" s="356">
        <v>700</v>
      </c>
      <c r="F2778" s="356">
        <v>100</v>
      </c>
      <c r="G2778" s="356">
        <v>300</v>
      </c>
      <c r="H2778" s="357">
        <v>500</v>
      </c>
      <c r="I2778" s="358">
        <v>3</v>
      </c>
      <c r="J2778" s="356">
        <v>700</v>
      </c>
      <c r="K2778" s="356">
        <v>700</v>
      </c>
      <c r="L2778" s="114"/>
    </row>
    <row r="2779" spans="2:12" ht="28.5" customHeight="1">
      <c r="B2779" s="510" t="s">
        <v>980</v>
      </c>
      <c r="C2779" s="511"/>
      <c r="D2779" s="356">
        <v>3</v>
      </c>
      <c r="E2779" s="356">
        <v>3</v>
      </c>
      <c r="F2779" s="356">
        <v>1</v>
      </c>
      <c r="G2779" s="356">
        <v>2</v>
      </c>
      <c r="H2779" s="357">
        <v>3</v>
      </c>
      <c r="I2779" s="358">
        <v>3</v>
      </c>
      <c r="J2779" s="356">
        <v>4</v>
      </c>
      <c r="K2779" s="356">
        <v>5</v>
      </c>
      <c r="L2779" s="114"/>
    </row>
    <row r="2780" spans="2:12" ht="12.75" customHeight="1">
      <c r="B2780" s="510" t="s">
        <v>981</v>
      </c>
      <c r="C2780" s="511"/>
      <c r="D2780" s="356">
        <v>3</v>
      </c>
      <c r="E2780" s="356">
        <v>3</v>
      </c>
      <c r="F2780" s="356">
        <v>0</v>
      </c>
      <c r="G2780" s="356">
        <v>1</v>
      </c>
      <c r="H2780" s="357">
        <v>2</v>
      </c>
      <c r="I2780" s="358">
        <v>700</v>
      </c>
      <c r="J2780" s="356">
        <v>3</v>
      </c>
      <c r="K2780" s="356">
        <v>3</v>
      </c>
      <c r="L2780" s="114"/>
    </row>
    <row r="2781" spans="2:12" ht="12.75" customHeight="1">
      <c r="B2781" s="510" t="s">
        <v>982</v>
      </c>
      <c r="C2781" s="511"/>
      <c r="D2781" s="356">
        <v>8</v>
      </c>
      <c r="E2781" s="356">
        <v>8</v>
      </c>
      <c r="F2781" s="356">
        <v>2</v>
      </c>
      <c r="G2781" s="356">
        <v>4</v>
      </c>
      <c r="H2781" s="357">
        <v>6</v>
      </c>
      <c r="I2781" s="358">
        <v>8</v>
      </c>
      <c r="J2781" s="356">
        <v>8.5</v>
      </c>
      <c r="K2781" s="356">
        <v>8.5</v>
      </c>
      <c r="L2781" s="114"/>
    </row>
    <row r="2782" spans="2:12">
      <c r="B2782" s="510" t="s">
        <v>983</v>
      </c>
      <c r="C2782" s="511"/>
      <c r="D2782" s="356">
        <v>1</v>
      </c>
      <c r="E2782" s="356">
        <v>1</v>
      </c>
      <c r="F2782" s="356">
        <v>0</v>
      </c>
      <c r="G2782" s="356">
        <v>0</v>
      </c>
      <c r="H2782" s="357">
        <v>1</v>
      </c>
      <c r="I2782" s="358">
        <v>2</v>
      </c>
      <c r="J2782" s="356">
        <v>2</v>
      </c>
      <c r="K2782" s="356">
        <v>3</v>
      </c>
      <c r="L2782" s="114"/>
    </row>
    <row r="2783" spans="2:12">
      <c r="B2783" s="522" t="s">
        <v>342</v>
      </c>
      <c r="C2783" s="523"/>
      <c r="D2783" s="211">
        <f>'Հավելված 3 մաս 2'!D598</f>
        <v>98288.2</v>
      </c>
      <c r="E2783" s="211">
        <f>'Հավելված 3 մաս 2'!E598</f>
        <v>104285.9</v>
      </c>
      <c r="F2783" s="211">
        <f>'Հավելված 3 մաս 2'!F598</f>
        <v>28248.7</v>
      </c>
      <c r="G2783" s="211">
        <f>'Հավելված 3 մաս 2'!G598</f>
        <v>56497.3</v>
      </c>
      <c r="H2783" s="211">
        <f>'Հավելված 3 մաս 2'!H598</f>
        <v>84746</v>
      </c>
      <c r="I2783" s="460">
        <f>'Հավելված 3 մաս 2'!I598</f>
        <v>97709.6</v>
      </c>
      <c r="J2783" s="211">
        <f>'Հավելված 3 մաս 2'!J598</f>
        <v>132277.1</v>
      </c>
      <c r="K2783" s="211">
        <f>'Հավելված 3 մաս 2'!K598</f>
        <v>145504.70000000001</v>
      </c>
      <c r="L2783" s="114"/>
    </row>
    <row r="2784" spans="2:12">
      <c r="B2784" s="53"/>
      <c r="C2784" s="53"/>
      <c r="D2784" s="53"/>
      <c r="E2784" s="53"/>
      <c r="F2784" s="53"/>
      <c r="G2784" s="53"/>
      <c r="H2784" s="114"/>
      <c r="I2784" s="81"/>
      <c r="J2784" s="114"/>
      <c r="K2784" s="114"/>
      <c r="L2784" s="114"/>
    </row>
    <row r="2785" spans="1:12">
      <c r="B2785" s="221" t="s">
        <v>327</v>
      </c>
      <c r="C2785" s="268" t="s">
        <v>361</v>
      </c>
      <c r="D2785" s="106"/>
      <c r="E2785" s="106"/>
      <c r="F2785" s="106"/>
      <c r="G2785" s="106"/>
    </row>
    <row r="2786" spans="1:12" ht="25.5">
      <c r="B2786" s="101" t="s">
        <v>328</v>
      </c>
      <c r="C2786" s="45">
        <v>104016</v>
      </c>
      <c r="D2786" s="106"/>
      <c r="E2786" s="106"/>
      <c r="F2786" s="106"/>
      <c r="G2786" s="106"/>
    </row>
    <row r="2787" spans="1:12">
      <c r="B2787" s="101" t="s">
        <v>329</v>
      </c>
      <c r="C2787" s="212" t="s">
        <v>135</v>
      </c>
      <c r="D2787" s="106"/>
      <c r="E2787" s="106"/>
      <c r="F2787" s="106"/>
      <c r="G2787" s="106"/>
    </row>
    <row r="2788" spans="1:12">
      <c r="B2788" s="101" t="s">
        <v>330</v>
      </c>
      <c r="C2788" s="353">
        <v>1153</v>
      </c>
      <c r="D2788" s="508" t="s">
        <v>343</v>
      </c>
      <c r="E2788" s="508"/>
      <c r="F2788" s="508"/>
      <c r="G2788" s="508"/>
      <c r="H2788" s="508"/>
      <c r="I2788" s="508"/>
      <c r="J2788" s="508"/>
      <c r="K2788" s="508"/>
      <c r="L2788" s="508"/>
    </row>
    <row r="2789" spans="1:12" ht="13.15" customHeight="1">
      <c r="B2789" s="101" t="s">
        <v>331</v>
      </c>
      <c r="C2789" s="353">
        <v>11002</v>
      </c>
      <c r="D2789" s="529" t="s">
        <v>987</v>
      </c>
      <c r="E2789" s="529" t="s">
        <v>988</v>
      </c>
      <c r="F2789" s="530" t="s">
        <v>989</v>
      </c>
      <c r="G2789" s="530" t="s">
        <v>990</v>
      </c>
      <c r="H2789" s="530" t="s">
        <v>991</v>
      </c>
      <c r="I2789" s="531" t="s">
        <v>992</v>
      </c>
      <c r="J2789" s="529" t="s">
        <v>727</v>
      </c>
      <c r="K2789" s="529" t="s">
        <v>993</v>
      </c>
      <c r="L2789" s="220"/>
    </row>
    <row r="2790" spans="1:12" ht="38.25">
      <c r="B2790" s="101" t="s">
        <v>332</v>
      </c>
      <c r="C2790" s="53" t="s">
        <v>578</v>
      </c>
      <c r="D2790" s="502"/>
      <c r="E2790" s="502"/>
      <c r="F2790" s="505"/>
      <c r="G2790" s="505"/>
      <c r="H2790" s="505"/>
      <c r="I2790" s="532"/>
      <c r="J2790" s="502"/>
      <c r="K2790" s="502"/>
      <c r="L2790" s="123"/>
    </row>
    <row r="2791" spans="1:12" ht="76.5">
      <c r="B2791" s="101" t="s">
        <v>334</v>
      </c>
      <c r="C2791" s="53" t="s">
        <v>579</v>
      </c>
      <c r="D2791" s="502"/>
      <c r="E2791" s="502"/>
      <c r="F2791" s="505"/>
      <c r="G2791" s="505"/>
      <c r="H2791" s="505"/>
      <c r="I2791" s="532"/>
      <c r="J2791" s="502"/>
      <c r="K2791" s="502"/>
      <c r="L2791" s="123"/>
    </row>
    <row r="2792" spans="1:12">
      <c r="B2792" s="101" t="s">
        <v>336</v>
      </c>
      <c r="C2792" s="53" t="s">
        <v>337</v>
      </c>
      <c r="D2792" s="502"/>
      <c r="E2792" s="502"/>
      <c r="F2792" s="505"/>
      <c r="G2792" s="505"/>
      <c r="H2792" s="505"/>
      <c r="I2792" s="532"/>
      <c r="J2792" s="502"/>
      <c r="K2792" s="502"/>
      <c r="L2792" s="123"/>
    </row>
    <row r="2793" spans="1:12">
      <c r="B2793" s="101" t="s">
        <v>571</v>
      </c>
      <c r="C2793" s="53" t="s">
        <v>381</v>
      </c>
      <c r="D2793" s="502"/>
      <c r="E2793" s="502"/>
      <c r="F2793" s="505"/>
      <c r="G2793" s="505"/>
      <c r="H2793" s="505"/>
      <c r="I2793" s="532"/>
      <c r="J2793" s="502"/>
      <c r="K2793" s="502"/>
      <c r="L2793" s="123"/>
    </row>
    <row r="2794" spans="1:12">
      <c r="B2794" s="499" t="s">
        <v>340</v>
      </c>
      <c r="C2794" s="507"/>
      <c r="D2794" s="503"/>
      <c r="E2794" s="503"/>
      <c r="F2794" s="506"/>
      <c r="G2794" s="506"/>
      <c r="H2794" s="506"/>
      <c r="I2794" s="533"/>
      <c r="J2794" s="503"/>
      <c r="K2794" s="503"/>
      <c r="L2794" s="221"/>
    </row>
    <row r="2795" spans="1:12" ht="21" customHeight="1">
      <c r="B2795" s="510" t="s">
        <v>984</v>
      </c>
      <c r="C2795" s="511"/>
      <c r="D2795" s="113">
        <v>1</v>
      </c>
      <c r="E2795" s="113">
        <v>2</v>
      </c>
      <c r="F2795" s="113">
        <v>0</v>
      </c>
      <c r="G2795" s="113">
        <v>0</v>
      </c>
      <c r="H2795" s="114">
        <v>0</v>
      </c>
      <c r="I2795" s="269">
        <v>1</v>
      </c>
      <c r="J2795" s="265" t="s">
        <v>828</v>
      </c>
      <c r="K2795" s="265" t="s">
        <v>828</v>
      </c>
      <c r="L2795" s="114"/>
    </row>
    <row r="2796" spans="1:12" ht="12.75" customHeight="1">
      <c r="B2796" s="510" t="s">
        <v>985</v>
      </c>
      <c r="C2796" s="511"/>
      <c r="D2796" s="113" t="s">
        <v>829</v>
      </c>
      <c r="E2796" s="113" t="s">
        <v>829</v>
      </c>
      <c r="F2796" s="113">
        <v>0</v>
      </c>
      <c r="G2796" s="113">
        <v>50</v>
      </c>
      <c r="H2796" s="114">
        <v>100</v>
      </c>
      <c r="I2796" s="269">
        <v>140</v>
      </c>
      <c r="J2796" s="265" t="s">
        <v>829</v>
      </c>
      <c r="K2796" s="265" t="s">
        <v>829</v>
      </c>
      <c r="L2796" s="114"/>
    </row>
    <row r="2797" spans="1:12" ht="12.75" customHeight="1">
      <c r="B2797" s="510" t="s">
        <v>986</v>
      </c>
      <c r="C2797" s="511"/>
      <c r="D2797" s="113" t="s">
        <v>830</v>
      </c>
      <c r="E2797" s="113" t="s">
        <v>830</v>
      </c>
      <c r="F2797" s="113">
        <v>0</v>
      </c>
      <c r="G2797" s="113">
        <v>100</v>
      </c>
      <c r="H2797" s="114">
        <v>200</v>
      </c>
      <c r="I2797" s="269">
        <v>300</v>
      </c>
      <c r="J2797" s="265" t="s">
        <v>830</v>
      </c>
      <c r="K2797" s="265" t="s">
        <v>830</v>
      </c>
      <c r="L2797" s="114"/>
    </row>
    <row r="2798" spans="1:12">
      <c r="B2798" s="522" t="s">
        <v>342</v>
      </c>
      <c r="C2798" s="523"/>
      <c r="D2798" s="312">
        <f>'Հավելված 3 մաս 2'!D604</f>
        <v>22084.2</v>
      </c>
      <c r="E2798" s="312">
        <f>'Հավելված 3 մաս 2'!E604</f>
        <v>24055.599999999999</v>
      </c>
      <c r="F2798" s="312">
        <f>'Հավելված 3 մաս 2'!F604</f>
        <v>6515.2</v>
      </c>
      <c r="G2798" s="312">
        <f>'Հավելված 3 մաս 2'!G604</f>
        <v>13030.5</v>
      </c>
      <c r="H2798" s="312">
        <f>'Հավելված 3 մաս 2'!H604</f>
        <v>19545.7</v>
      </c>
      <c r="I2798" s="478">
        <f>'Հավելված 3 մաս 2'!I604</f>
        <v>22538.6</v>
      </c>
      <c r="J2798" s="312">
        <f>'Հավելված 3 մաս 2'!J604</f>
        <v>28266.7</v>
      </c>
      <c r="K2798" s="312">
        <f>'Հավելված 3 մաս 2'!K604</f>
        <v>30693.7</v>
      </c>
      <c r="L2798" s="114"/>
    </row>
    <row r="2799" spans="1:12" s="120" customFormat="1" ht="14.25">
      <c r="A2799" s="119"/>
    </row>
    <row r="2800" spans="1:12">
      <c r="B2800" s="132" t="s">
        <v>368</v>
      </c>
      <c r="C2800" s="132" t="s">
        <v>369</v>
      </c>
      <c r="D2800" s="132"/>
      <c r="E2800" s="132"/>
      <c r="F2800" s="132"/>
      <c r="G2800" s="132"/>
      <c r="H2800" s="114"/>
      <c r="I2800" s="81"/>
      <c r="J2800" s="114"/>
      <c r="K2800" s="114"/>
      <c r="L2800" s="114"/>
    </row>
    <row r="2801" spans="1:12" s="16" customFormat="1">
      <c r="B2801" s="31">
        <v>1160</v>
      </c>
      <c r="C2801" s="30" t="s">
        <v>580</v>
      </c>
      <c r="D2801" s="31"/>
      <c r="E2801" s="31"/>
      <c r="F2801" s="31"/>
      <c r="G2801" s="31"/>
      <c r="H2801" s="81"/>
      <c r="I2801" s="81"/>
      <c r="J2801" s="81"/>
      <c r="K2801" s="81"/>
      <c r="L2801" s="81"/>
    </row>
    <row r="2802" spans="1:12" s="120" customFormat="1" ht="14.25">
      <c r="A2802" s="119"/>
    </row>
    <row r="2803" spans="1:12">
      <c r="B2803" s="573" t="s">
        <v>371</v>
      </c>
      <c r="C2803" s="573"/>
      <c r="D2803" s="573"/>
      <c r="E2803" s="573"/>
      <c r="F2803" s="573"/>
      <c r="G2803" s="573"/>
      <c r="H2803" s="114"/>
      <c r="I2803" s="81"/>
      <c r="J2803" s="114"/>
      <c r="K2803" s="114"/>
      <c r="L2803" s="114"/>
    </row>
    <row r="2804" spans="1:12" s="120" customFormat="1" ht="14.25">
      <c r="A2804" s="119"/>
    </row>
    <row r="2805" spans="1:12">
      <c r="B2805" s="221" t="s">
        <v>327</v>
      </c>
      <c r="C2805" s="268" t="s">
        <v>361</v>
      </c>
      <c r="D2805" s="313"/>
      <c r="E2805" s="313"/>
      <c r="F2805" s="313"/>
      <c r="G2805" s="313"/>
      <c r="H2805" s="313"/>
      <c r="I2805" s="313"/>
      <c r="J2805" s="313"/>
      <c r="K2805" s="313"/>
    </row>
    <row r="2806" spans="1:12" ht="25.5">
      <c r="B2806" s="101" t="s">
        <v>328</v>
      </c>
      <c r="C2806" s="45">
        <v>104016</v>
      </c>
      <c r="D2806" s="223"/>
      <c r="E2806" s="223"/>
      <c r="F2806" s="223"/>
      <c r="G2806" s="223"/>
      <c r="H2806" s="223"/>
      <c r="I2806" s="240"/>
      <c r="J2806" s="223"/>
      <c r="K2806" s="223"/>
    </row>
    <row r="2807" spans="1:12">
      <c r="B2807" s="101" t="s">
        <v>329</v>
      </c>
      <c r="C2807" s="212" t="s">
        <v>135</v>
      </c>
      <c r="D2807" s="110"/>
      <c r="E2807" s="110"/>
      <c r="F2807" s="110"/>
      <c r="G2807" s="110"/>
      <c r="H2807" s="110"/>
      <c r="I2807" s="110"/>
      <c r="J2807" s="110"/>
      <c r="K2807" s="110"/>
      <c r="L2807" s="110" t="e">
        <f>L2816+#REF!+#REF!+#REF!+L2830+L2845+L2860+L2875+L2890+#REF!+#REF!+L2933</f>
        <v>#REF!</v>
      </c>
    </row>
    <row r="2808" spans="1:12">
      <c r="B2808" s="221" t="s">
        <v>330</v>
      </c>
      <c r="C2808" s="45">
        <v>1160</v>
      </c>
      <c r="D2808" s="508" t="s">
        <v>343</v>
      </c>
      <c r="E2808" s="508"/>
      <c r="F2808" s="508"/>
      <c r="G2808" s="508"/>
      <c r="H2808" s="508"/>
      <c r="I2808" s="508"/>
      <c r="J2808" s="508"/>
      <c r="K2808" s="508"/>
      <c r="L2808" s="508"/>
    </row>
    <row r="2809" spans="1:12" ht="13.15" customHeight="1">
      <c r="B2809" s="221" t="s">
        <v>331</v>
      </c>
      <c r="C2809" s="353">
        <v>11001</v>
      </c>
      <c r="D2809" s="529" t="s">
        <v>987</v>
      </c>
      <c r="E2809" s="529" t="s">
        <v>988</v>
      </c>
      <c r="F2809" s="530" t="s">
        <v>989</v>
      </c>
      <c r="G2809" s="530" t="s">
        <v>990</v>
      </c>
      <c r="H2809" s="530" t="s">
        <v>991</v>
      </c>
      <c r="I2809" s="529" t="s">
        <v>992</v>
      </c>
      <c r="J2809" s="529" t="s">
        <v>727</v>
      </c>
      <c r="K2809" s="529" t="s">
        <v>993</v>
      </c>
      <c r="L2809" s="220"/>
    </row>
    <row r="2810" spans="1:12" ht="25.5">
      <c r="B2810" s="221" t="s">
        <v>332</v>
      </c>
      <c r="C2810" s="45" t="s">
        <v>773</v>
      </c>
      <c r="D2810" s="502"/>
      <c r="E2810" s="502"/>
      <c r="F2810" s="505"/>
      <c r="G2810" s="505"/>
      <c r="H2810" s="505"/>
      <c r="I2810" s="502"/>
      <c r="J2810" s="502"/>
      <c r="K2810" s="502"/>
      <c r="L2810" s="123"/>
    </row>
    <row r="2811" spans="1:12" ht="25.5">
      <c r="B2811" s="221" t="s">
        <v>334</v>
      </c>
      <c r="C2811" s="53" t="s">
        <v>711</v>
      </c>
      <c r="D2811" s="502"/>
      <c r="E2811" s="502"/>
      <c r="F2811" s="505"/>
      <c r="G2811" s="505"/>
      <c r="H2811" s="505"/>
      <c r="I2811" s="502"/>
      <c r="J2811" s="502"/>
      <c r="K2811" s="502"/>
      <c r="L2811" s="123"/>
    </row>
    <row r="2812" spans="1:12">
      <c r="B2812" s="221" t="s">
        <v>336</v>
      </c>
      <c r="C2812" s="53" t="s">
        <v>337</v>
      </c>
      <c r="D2812" s="502"/>
      <c r="E2812" s="502"/>
      <c r="F2812" s="505"/>
      <c r="G2812" s="505"/>
      <c r="H2812" s="505"/>
      <c r="I2812" s="502"/>
      <c r="J2812" s="502"/>
      <c r="K2812" s="502"/>
      <c r="L2812" s="123"/>
    </row>
    <row r="2813" spans="1:12">
      <c r="B2813" s="221" t="s">
        <v>338</v>
      </c>
      <c r="C2813" s="45" t="s">
        <v>768</v>
      </c>
      <c r="D2813" s="502"/>
      <c r="E2813" s="502"/>
      <c r="F2813" s="505"/>
      <c r="G2813" s="505"/>
      <c r="H2813" s="505"/>
      <c r="I2813" s="502"/>
      <c r="J2813" s="502"/>
      <c r="K2813" s="502"/>
      <c r="L2813" s="123"/>
    </row>
    <row r="2814" spans="1:12">
      <c r="B2814" s="499" t="s">
        <v>340</v>
      </c>
      <c r="C2814" s="507"/>
      <c r="D2814" s="503"/>
      <c r="E2814" s="503"/>
      <c r="F2814" s="506"/>
      <c r="G2814" s="506"/>
      <c r="H2814" s="506"/>
      <c r="I2814" s="503"/>
      <c r="J2814" s="503"/>
      <c r="K2814" s="503"/>
      <c r="L2814" s="221"/>
    </row>
    <row r="2815" spans="1:12" ht="13.15" customHeight="1">
      <c r="B2815" s="520" t="s">
        <v>581</v>
      </c>
      <c r="C2815" s="521"/>
      <c r="D2815" s="314">
        <v>47</v>
      </c>
      <c r="E2815" s="314">
        <v>100</v>
      </c>
      <c r="F2815" s="314">
        <v>0</v>
      </c>
      <c r="G2815" s="314">
        <v>0</v>
      </c>
      <c r="H2815" s="315">
        <v>0</v>
      </c>
      <c r="I2815" s="314">
        <v>120</v>
      </c>
      <c r="J2815" s="314">
        <v>100</v>
      </c>
      <c r="K2815" s="314">
        <v>100</v>
      </c>
      <c r="L2815" s="315"/>
    </row>
    <row r="2816" spans="1:12">
      <c r="B2816" s="522" t="s">
        <v>342</v>
      </c>
      <c r="C2816" s="523"/>
      <c r="D2816" s="316">
        <f>'Հավելված 3 մաս 2'!D619</f>
        <v>5587</v>
      </c>
      <c r="E2816" s="316">
        <f>'Հավելված 3 մաս 2'!E619</f>
        <v>8100</v>
      </c>
      <c r="F2816" s="316">
        <f>'Հավելված 3 մաս 2'!F619</f>
        <v>0</v>
      </c>
      <c r="G2816" s="316">
        <f>'Հավելված 3 մաս 2'!G619</f>
        <v>0</v>
      </c>
      <c r="H2816" s="316">
        <f>'Հավելված 3 մաս 2'!H619</f>
        <v>0</v>
      </c>
      <c r="I2816" s="316">
        <f>'Հավելված 3 մաս 2'!I619</f>
        <v>20100</v>
      </c>
      <c r="J2816" s="316">
        <f>'Հավելված 3 մաս 2'!J619</f>
        <v>20200</v>
      </c>
      <c r="K2816" s="316">
        <f>'Հավելված 3 մաս 2'!K619</f>
        <v>20200</v>
      </c>
      <c r="L2816" s="210"/>
    </row>
    <row r="2817" spans="1:12" s="120" customFormat="1" ht="14.25">
      <c r="A2817" s="119"/>
    </row>
    <row r="2818" spans="1:12" s="120" customFormat="1" ht="14.25">
      <c r="A2818" s="119"/>
    </row>
    <row r="2819" spans="1:12">
      <c r="B2819" s="221" t="s">
        <v>327</v>
      </c>
      <c r="C2819" s="268" t="s">
        <v>361</v>
      </c>
      <c r="D2819" s="106"/>
      <c r="E2819" s="106"/>
      <c r="F2819" s="106"/>
      <c r="G2819" s="106"/>
    </row>
    <row r="2820" spans="1:12" ht="25.5">
      <c r="B2820" s="101" t="s">
        <v>328</v>
      </c>
      <c r="C2820" s="45">
        <v>104016</v>
      </c>
      <c r="D2820" s="106"/>
      <c r="E2820" s="106"/>
      <c r="F2820" s="106"/>
      <c r="G2820" s="106"/>
    </row>
    <row r="2821" spans="1:12">
      <c r="B2821" s="101" t="s">
        <v>329</v>
      </c>
      <c r="C2821" s="212" t="s">
        <v>135</v>
      </c>
      <c r="D2821" s="106"/>
      <c r="E2821" s="106"/>
      <c r="F2821" s="106"/>
      <c r="G2821" s="106"/>
    </row>
    <row r="2822" spans="1:12">
      <c r="B2822" s="221" t="s">
        <v>330</v>
      </c>
      <c r="C2822" s="353">
        <v>1160</v>
      </c>
      <c r="D2822" s="508" t="s">
        <v>343</v>
      </c>
      <c r="E2822" s="508"/>
      <c r="F2822" s="508"/>
      <c r="G2822" s="508"/>
      <c r="H2822" s="508"/>
      <c r="I2822" s="508"/>
      <c r="J2822" s="508"/>
      <c r="K2822" s="508"/>
      <c r="L2822" s="508"/>
    </row>
    <row r="2823" spans="1:12" ht="13.15" customHeight="1">
      <c r="B2823" s="221" t="s">
        <v>331</v>
      </c>
      <c r="C2823" s="353">
        <v>11005</v>
      </c>
      <c r="D2823" s="529" t="s">
        <v>987</v>
      </c>
      <c r="E2823" s="529" t="s">
        <v>988</v>
      </c>
      <c r="F2823" s="530" t="s">
        <v>989</v>
      </c>
      <c r="G2823" s="530" t="s">
        <v>990</v>
      </c>
      <c r="H2823" s="530" t="s">
        <v>991</v>
      </c>
      <c r="I2823" s="529" t="s">
        <v>992</v>
      </c>
      <c r="J2823" s="529" t="s">
        <v>727</v>
      </c>
      <c r="K2823" s="529" t="s">
        <v>993</v>
      </c>
      <c r="L2823" s="220"/>
    </row>
    <row r="2824" spans="1:12" ht="25.5">
      <c r="B2824" s="221" t="s">
        <v>332</v>
      </c>
      <c r="C2824" s="53" t="s">
        <v>583</v>
      </c>
      <c r="D2824" s="502"/>
      <c r="E2824" s="502"/>
      <c r="F2824" s="505"/>
      <c r="G2824" s="505"/>
      <c r="H2824" s="505"/>
      <c r="I2824" s="502"/>
      <c r="J2824" s="502"/>
      <c r="K2824" s="502"/>
      <c r="L2824" s="123"/>
    </row>
    <row r="2825" spans="1:12" ht="38.25">
      <c r="B2825" s="221" t="s">
        <v>334</v>
      </c>
      <c r="C2825" s="53" t="s">
        <v>584</v>
      </c>
      <c r="D2825" s="502"/>
      <c r="E2825" s="502"/>
      <c r="F2825" s="505"/>
      <c r="G2825" s="505"/>
      <c r="H2825" s="505"/>
      <c r="I2825" s="502"/>
      <c r="J2825" s="502"/>
      <c r="K2825" s="502"/>
      <c r="L2825" s="123"/>
    </row>
    <row r="2826" spans="1:12">
      <c r="B2826" s="221" t="s">
        <v>336</v>
      </c>
      <c r="C2826" s="53" t="s">
        <v>337</v>
      </c>
      <c r="D2826" s="502"/>
      <c r="E2826" s="502"/>
      <c r="F2826" s="505"/>
      <c r="G2826" s="505"/>
      <c r="H2826" s="505"/>
      <c r="I2826" s="502"/>
      <c r="J2826" s="502"/>
      <c r="K2826" s="502"/>
      <c r="L2826" s="123"/>
    </row>
    <row r="2827" spans="1:12" ht="25.5">
      <c r="B2827" s="221" t="s">
        <v>354</v>
      </c>
      <c r="C2827" s="53" t="s">
        <v>582</v>
      </c>
      <c r="D2827" s="502"/>
      <c r="E2827" s="502"/>
      <c r="F2827" s="505"/>
      <c r="G2827" s="505"/>
      <c r="H2827" s="505"/>
      <c r="I2827" s="502"/>
      <c r="J2827" s="502"/>
      <c r="K2827" s="502"/>
      <c r="L2827" s="123"/>
    </row>
    <row r="2828" spans="1:12">
      <c r="B2828" s="499" t="s">
        <v>340</v>
      </c>
      <c r="C2828" s="507"/>
      <c r="D2828" s="503"/>
      <c r="E2828" s="503"/>
      <c r="F2828" s="506"/>
      <c r="G2828" s="506"/>
      <c r="H2828" s="506"/>
      <c r="I2828" s="503"/>
      <c r="J2828" s="503"/>
      <c r="K2828" s="503"/>
      <c r="L2828" s="221"/>
    </row>
    <row r="2829" spans="1:12">
      <c r="B2829" s="512" t="s">
        <v>585</v>
      </c>
      <c r="C2829" s="513"/>
      <c r="D2829" s="113">
        <v>334412</v>
      </c>
      <c r="E2829" s="113">
        <v>344490</v>
      </c>
      <c r="F2829" s="113"/>
      <c r="G2829" s="113"/>
      <c r="H2829" s="114"/>
      <c r="I2829" s="81">
        <v>322766.2</v>
      </c>
      <c r="J2829" s="114">
        <v>344490</v>
      </c>
      <c r="K2829" s="114">
        <v>344490</v>
      </c>
      <c r="L2829" s="114"/>
    </row>
    <row r="2830" spans="1:12">
      <c r="B2830" s="522" t="s">
        <v>342</v>
      </c>
      <c r="C2830" s="523"/>
      <c r="D2830" s="317">
        <f>'Հավելված 3 մաս 2'!D625</f>
        <v>2580.77</v>
      </c>
      <c r="E2830" s="317">
        <f>'Հավելված 3 մաս 2'!E625</f>
        <v>3120.8</v>
      </c>
      <c r="F2830" s="317">
        <f>'Հավելված 3 մաս 2'!F625</f>
        <v>0</v>
      </c>
      <c r="G2830" s="317">
        <f>'Հավելված 3 մաս 2'!G625</f>
        <v>0</v>
      </c>
      <c r="H2830" s="317">
        <f>'Հավելված 3 մաս 2'!H625</f>
        <v>0</v>
      </c>
      <c r="I2830" s="479">
        <f>'Հավելված 3 մաս 2'!I625</f>
        <v>2924</v>
      </c>
      <c r="J2830" s="317">
        <f>'Հավելված 3 մաս 2'!J625</f>
        <v>3120.8</v>
      </c>
      <c r="K2830" s="317">
        <f>'Հավելված 3 մաս 2'!K625</f>
        <v>3120.8</v>
      </c>
      <c r="L2830" s="114"/>
    </row>
    <row r="2831" spans="1:12" s="120" customFormat="1" ht="14.25">
      <c r="A2831" s="119"/>
    </row>
    <row r="2832" spans="1:12">
      <c r="B2832" s="101" t="s">
        <v>327</v>
      </c>
      <c r="C2832" s="53" t="s">
        <v>361</v>
      </c>
      <c r="D2832" s="106"/>
      <c r="E2832" s="106"/>
      <c r="F2832" s="106"/>
      <c r="G2832" s="106"/>
    </row>
    <row r="2833" spans="1:12" ht="25.5">
      <c r="B2833" s="101" t="s">
        <v>328</v>
      </c>
      <c r="C2833" s="45">
        <v>104016</v>
      </c>
      <c r="D2833" s="106"/>
      <c r="E2833" s="106"/>
      <c r="F2833" s="106"/>
      <c r="G2833" s="106"/>
    </row>
    <row r="2834" spans="1:12">
      <c r="B2834" s="101" t="s">
        <v>329</v>
      </c>
      <c r="C2834" s="212" t="s">
        <v>135</v>
      </c>
      <c r="D2834" s="106"/>
      <c r="E2834" s="106"/>
      <c r="F2834" s="106"/>
      <c r="G2834" s="106"/>
    </row>
    <row r="2835" spans="1:12">
      <c r="B2835" s="101" t="s">
        <v>330</v>
      </c>
      <c r="C2835" s="45">
        <v>1160</v>
      </c>
      <c r="D2835" s="508" t="s">
        <v>343</v>
      </c>
      <c r="E2835" s="508"/>
      <c r="F2835" s="508"/>
      <c r="G2835" s="508"/>
      <c r="H2835" s="508"/>
      <c r="I2835" s="508"/>
      <c r="J2835" s="508"/>
      <c r="K2835" s="508"/>
      <c r="L2835" s="508"/>
    </row>
    <row r="2836" spans="1:12" ht="13.15" customHeight="1">
      <c r="B2836" s="101" t="s">
        <v>331</v>
      </c>
      <c r="C2836" s="353">
        <v>11006</v>
      </c>
      <c r="D2836" s="529" t="s">
        <v>987</v>
      </c>
      <c r="E2836" s="529" t="s">
        <v>988</v>
      </c>
      <c r="F2836" s="530" t="s">
        <v>989</v>
      </c>
      <c r="G2836" s="530" t="s">
        <v>990</v>
      </c>
      <c r="H2836" s="530" t="s">
        <v>991</v>
      </c>
      <c r="I2836" s="529" t="s">
        <v>992</v>
      </c>
      <c r="J2836" s="529" t="s">
        <v>727</v>
      </c>
      <c r="K2836" s="529" t="s">
        <v>993</v>
      </c>
      <c r="L2836" s="220"/>
    </row>
    <row r="2837" spans="1:12" ht="38.25">
      <c r="B2837" s="101" t="s">
        <v>332</v>
      </c>
      <c r="C2837" s="31" t="s">
        <v>1015</v>
      </c>
      <c r="D2837" s="502"/>
      <c r="E2837" s="502"/>
      <c r="F2837" s="505"/>
      <c r="G2837" s="505"/>
      <c r="H2837" s="505"/>
      <c r="I2837" s="502"/>
      <c r="J2837" s="502"/>
      <c r="K2837" s="502"/>
      <c r="L2837" s="123"/>
    </row>
    <row r="2838" spans="1:12" ht="38.25">
      <c r="B2838" s="101" t="s">
        <v>334</v>
      </c>
      <c r="C2838" s="53" t="s">
        <v>769</v>
      </c>
      <c r="D2838" s="502"/>
      <c r="E2838" s="502"/>
      <c r="F2838" s="505"/>
      <c r="G2838" s="505"/>
      <c r="H2838" s="505"/>
      <c r="I2838" s="502"/>
      <c r="J2838" s="502"/>
      <c r="K2838" s="502"/>
      <c r="L2838" s="123"/>
    </row>
    <row r="2839" spans="1:12">
      <c r="B2839" s="101" t="s">
        <v>336</v>
      </c>
      <c r="C2839" s="53" t="s">
        <v>337</v>
      </c>
      <c r="D2839" s="502"/>
      <c r="E2839" s="502"/>
      <c r="F2839" s="505"/>
      <c r="G2839" s="505"/>
      <c r="H2839" s="505"/>
      <c r="I2839" s="502"/>
      <c r="J2839" s="502"/>
      <c r="K2839" s="502"/>
      <c r="L2839" s="123"/>
    </row>
    <row r="2840" spans="1:12">
      <c r="B2840" s="101" t="s">
        <v>571</v>
      </c>
      <c r="C2840" s="53" t="s">
        <v>381</v>
      </c>
      <c r="D2840" s="502"/>
      <c r="E2840" s="502"/>
      <c r="F2840" s="505"/>
      <c r="G2840" s="505"/>
      <c r="H2840" s="505"/>
      <c r="I2840" s="502"/>
      <c r="J2840" s="502"/>
      <c r="K2840" s="502"/>
      <c r="L2840" s="123"/>
    </row>
    <row r="2841" spans="1:12">
      <c r="B2841" s="499" t="s">
        <v>340</v>
      </c>
      <c r="C2841" s="507"/>
      <c r="D2841" s="503"/>
      <c r="E2841" s="503"/>
      <c r="F2841" s="506"/>
      <c r="G2841" s="506"/>
      <c r="H2841" s="506"/>
      <c r="I2841" s="503"/>
      <c r="J2841" s="503"/>
      <c r="K2841" s="503"/>
      <c r="L2841" s="221"/>
    </row>
    <row r="2842" spans="1:12">
      <c r="B2842" s="520" t="s">
        <v>772</v>
      </c>
      <c r="C2842" s="521"/>
      <c r="D2842" s="125">
        <v>130</v>
      </c>
      <c r="E2842" s="113">
        <v>130</v>
      </c>
      <c r="F2842" s="113">
        <v>130</v>
      </c>
      <c r="G2842" s="113">
        <v>130</v>
      </c>
      <c r="H2842" s="113">
        <v>130</v>
      </c>
      <c r="I2842" s="113">
        <v>120</v>
      </c>
      <c r="J2842" s="113">
        <v>130</v>
      </c>
      <c r="K2842" s="113">
        <v>130</v>
      </c>
      <c r="L2842" s="114"/>
    </row>
    <row r="2843" spans="1:12">
      <c r="B2843" s="520" t="s">
        <v>770</v>
      </c>
      <c r="C2843" s="521"/>
      <c r="D2843" s="319">
        <v>75</v>
      </c>
      <c r="E2843" s="318">
        <v>75</v>
      </c>
      <c r="F2843" s="318">
        <v>75</v>
      </c>
      <c r="G2843" s="318">
        <v>75</v>
      </c>
      <c r="H2843" s="318">
        <v>75</v>
      </c>
      <c r="I2843" s="318">
        <v>60</v>
      </c>
      <c r="J2843" s="318">
        <v>75</v>
      </c>
      <c r="K2843" s="318">
        <v>75</v>
      </c>
      <c r="L2843" s="320"/>
    </row>
    <row r="2844" spans="1:12">
      <c r="B2844" s="520" t="s">
        <v>771</v>
      </c>
      <c r="C2844" s="521"/>
      <c r="D2844" s="319">
        <v>75</v>
      </c>
      <c r="E2844" s="318">
        <v>75</v>
      </c>
      <c r="F2844" s="318">
        <v>75</v>
      </c>
      <c r="G2844" s="318">
        <v>75</v>
      </c>
      <c r="H2844" s="318">
        <v>75</v>
      </c>
      <c r="I2844" s="318">
        <v>60</v>
      </c>
      <c r="J2844" s="318">
        <v>75</v>
      </c>
      <c r="K2844" s="318">
        <v>75</v>
      </c>
      <c r="L2844" s="320"/>
    </row>
    <row r="2845" spans="1:12">
      <c r="B2845" s="522" t="s">
        <v>342</v>
      </c>
      <c r="C2845" s="523"/>
      <c r="D2845" s="317">
        <f>'Հավելված 3 մաս 2'!D631</f>
        <v>81203.98</v>
      </c>
      <c r="E2845" s="317">
        <f>'Հավելված 3 մաս 2'!E631</f>
        <v>87524.7</v>
      </c>
      <c r="F2845" s="317">
        <f>'Հավելված 3 մաս 2'!F631</f>
        <v>0</v>
      </c>
      <c r="G2845" s="317">
        <f>'Հավելված 3 մաս 2'!G631</f>
        <v>0</v>
      </c>
      <c r="H2845" s="317">
        <f>'Հավելված 3 մաս 2'!H631</f>
        <v>0</v>
      </c>
      <c r="I2845" s="479">
        <f>'Հավելված 3 մաս 2'!I631</f>
        <v>82005.399999999994</v>
      </c>
      <c r="J2845" s="317">
        <f>'Հավելված 3 մաս 2'!J631</f>
        <v>87524.7</v>
      </c>
      <c r="K2845" s="317">
        <f>'Հավելված 3 մաս 2'!K631</f>
        <v>87524.7</v>
      </c>
      <c r="L2845" s="114"/>
    </row>
    <row r="2846" spans="1:12" s="120" customFormat="1" ht="14.25">
      <c r="A2846" s="119"/>
    </row>
    <row r="2847" spans="1:12">
      <c r="B2847" s="101" t="s">
        <v>327</v>
      </c>
      <c r="C2847" s="53" t="s">
        <v>361</v>
      </c>
      <c r="D2847" s="106"/>
      <c r="E2847" s="106"/>
      <c r="F2847" s="106"/>
      <c r="G2847" s="106"/>
    </row>
    <row r="2848" spans="1:12" ht="25.5">
      <c r="B2848" s="101" t="s">
        <v>328</v>
      </c>
      <c r="C2848" s="45">
        <v>104016</v>
      </c>
      <c r="D2848" s="106"/>
      <c r="E2848" s="106"/>
      <c r="F2848" s="106"/>
      <c r="G2848" s="106"/>
    </row>
    <row r="2849" spans="1:12">
      <c r="B2849" s="101" t="s">
        <v>329</v>
      </c>
      <c r="C2849" s="212" t="s">
        <v>135</v>
      </c>
      <c r="D2849" s="106"/>
      <c r="E2849" s="106"/>
      <c r="F2849" s="106"/>
      <c r="G2849" s="106"/>
    </row>
    <row r="2850" spans="1:12">
      <c r="B2850" s="101" t="s">
        <v>330</v>
      </c>
      <c r="C2850" s="45">
        <v>1160</v>
      </c>
      <c r="D2850" s="508" t="s">
        <v>343</v>
      </c>
      <c r="E2850" s="508"/>
      <c r="F2850" s="508"/>
      <c r="G2850" s="508"/>
      <c r="H2850" s="508"/>
      <c r="I2850" s="508"/>
      <c r="J2850" s="508"/>
      <c r="K2850" s="508"/>
      <c r="L2850" s="508"/>
    </row>
    <row r="2851" spans="1:12" ht="13.15" customHeight="1">
      <c r="B2851" s="101" t="s">
        <v>331</v>
      </c>
      <c r="C2851" s="353">
        <v>11007</v>
      </c>
      <c r="D2851" s="529" t="s">
        <v>987</v>
      </c>
      <c r="E2851" s="529" t="s">
        <v>988</v>
      </c>
      <c r="F2851" s="530" t="s">
        <v>989</v>
      </c>
      <c r="G2851" s="530" t="s">
        <v>990</v>
      </c>
      <c r="H2851" s="530" t="s">
        <v>991</v>
      </c>
      <c r="I2851" s="529" t="s">
        <v>992</v>
      </c>
      <c r="J2851" s="529" t="s">
        <v>727</v>
      </c>
      <c r="K2851" s="529" t="s">
        <v>993</v>
      </c>
      <c r="L2851" s="220"/>
    </row>
    <row r="2852" spans="1:12" ht="25.5">
      <c r="B2852" s="101" t="s">
        <v>332</v>
      </c>
      <c r="C2852" s="31" t="s">
        <v>774</v>
      </c>
      <c r="D2852" s="502"/>
      <c r="E2852" s="502"/>
      <c r="F2852" s="505"/>
      <c r="G2852" s="505"/>
      <c r="H2852" s="505"/>
      <c r="I2852" s="502"/>
      <c r="J2852" s="502"/>
      <c r="K2852" s="502"/>
      <c r="L2852" s="123"/>
    </row>
    <row r="2853" spans="1:12" ht="76.5">
      <c r="B2853" s="101" t="s">
        <v>334</v>
      </c>
      <c r="C2853" s="53" t="s">
        <v>775</v>
      </c>
      <c r="D2853" s="502"/>
      <c r="E2853" s="502"/>
      <c r="F2853" s="505"/>
      <c r="G2853" s="505"/>
      <c r="H2853" s="505"/>
      <c r="I2853" s="502"/>
      <c r="J2853" s="502"/>
      <c r="K2853" s="502"/>
      <c r="L2853" s="123"/>
    </row>
    <row r="2854" spans="1:12">
      <c r="B2854" s="101" t="s">
        <v>336</v>
      </c>
      <c r="C2854" s="53" t="s">
        <v>337</v>
      </c>
      <c r="D2854" s="502"/>
      <c r="E2854" s="502"/>
      <c r="F2854" s="505"/>
      <c r="G2854" s="505"/>
      <c r="H2854" s="505"/>
      <c r="I2854" s="502"/>
      <c r="J2854" s="502"/>
      <c r="K2854" s="502"/>
      <c r="L2854" s="123"/>
    </row>
    <row r="2855" spans="1:12">
      <c r="B2855" s="101" t="s">
        <v>354</v>
      </c>
      <c r="C2855" s="53" t="s">
        <v>381</v>
      </c>
      <c r="D2855" s="502"/>
      <c r="E2855" s="502"/>
      <c r="F2855" s="505"/>
      <c r="G2855" s="505"/>
      <c r="H2855" s="505"/>
      <c r="I2855" s="502"/>
      <c r="J2855" s="502"/>
      <c r="K2855" s="502"/>
      <c r="L2855" s="123"/>
    </row>
    <row r="2856" spans="1:12">
      <c r="B2856" s="499" t="s">
        <v>340</v>
      </c>
      <c r="C2856" s="507"/>
      <c r="D2856" s="503"/>
      <c r="E2856" s="503"/>
      <c r="F2856" s="506"/>
      <c r="G2856" s="506"/>
      <c r="H2856" s="506"/>
      <c r="I2856" s="503"/>
      <c r="J2856" s="503"/>
      <c r="K2856" s="503"/>
      <c r="L2856" s="221"/>
    </row>
    <row r="2857" spans="1:12" ht="14.45" customHeight="1">
      <c r="B2857" s="510" t="s">
        <v>776</v>
      </c>
      <c r="C2857" s="511"/>
      <c r="D2857" s="292">
        <v>120</v>
      </c>
      <c r="E2857" s="292">
        <v>120</v>
      </c>
      <c r="F2857" s="292">
        <v>120</v>
      </c>
      <c r="G2857" s="292">
        <v>120</v>
      </c>
      <c r="H2857" s="292">
        <v>120</v>
      </c>
      <c r="I2857" s="292">
        <v>112</v>
      </c>
      <c r="J2857" s="292">
        <v>120</v>
      </c>
      <c r="K2857" s="292">
        <v>120</v>
      </c>
      <c r="L2857" s="221"/>
    </row>
    <row r="2858" spans="1:12">
      <c r="B2858" s="277" t="s">
        <v>770</v>
      </c>
      <c r="C2858" s="321"/>
      <c r="D2858" s="292">
        <v>60</v>
      </c>
      <c r="E2858" s="292">
        <v>60</v>
      </c>
      <c r="F2858" s="292">
        <v>60</v>
      </c>
      <c r="G2858" s="292">
        <v>60</v>
      </c>
      <c r="H2858" s="292">
        <v>60</v>
      </c>
      <c r="I2858" s="292">
        <v>56</v>
      </c>
      <c r="J2858" s="292">
        <v>60</v>
      </c>
      <c r="K2858" s="292">
        <v>60</v>
      </c>
      <c r="L2858" s="221"/>
    </row>
    <row r="2859" spans="1:12">
      <c r="B2859" s="277" t="s">
        <v>771</v>
      </c>
      <c r="C2859" s="321"/>
      <c r="D2859" s="125">
        <v>60</v>
      </c>
      <c r="E2859" s="125">
        <v>60</v>
      </c>
      <c r="F2859" s="125">
        <v>60</v>
      </c>
      <c r="G2859" s="125">
        <v>60</v>
      </c>
      <c r="H2859" s="269">
        <v>60</v>
      </c>
      <c r="I2859" s="269">
        <v>56</v>
      </c>
      <c r="J2859" s="269">
        <v>60</v>
      </c>
      <c r="K2859" s="269">
        <v>60</v>
      </c>
      <c r="L2859" s="114"/>
    </row>
    <row r="2860" spans="1:12">
      <c r="B2860" s="522" t="s">
        <v>342</v>
      </c>
      <c r="C2860" s="523"/>
      <c r="D2860" s="317">
        <f>'Հավելված 3 մաս 2'!D637</f>
        <v>27292.7</v>
      </c>
      <c r="E2860" s="317">
        <f>'Հավելված 3 մաս 2'!E637</f>
        <v>28896.6</v>
      </c>
      <c r="F2860" s="317">
        <f>'Հավելված 3 մաս 2'!F637</f>
        <v>0</v>
      </c>
      <c r="G2860" s="317">
        <f>'Հավելված 3 մաս 2'!G637</f>
        <v>0</v>
      </c>
      <c r="H2860" s="317">
        <f>'Հավելված 3 մաս 2'!H637</f>
        <v>0</v>
      </c>
      <c r="I2860" s="479">
        <f>'Հավելված 3 մաս 2'!I637</f>
        <v>27074.400000000001</v>
      </c>
      <c r="J2860" s="317">
        <f>'Հավելված 3 մաս 2'!J637</f>
        <v>28896.6</v>
      </c>
      <c r="K2860" s="317">
        <f>'Հավելված 3 մաս 2'!K637</f>
        <v>28896.6</v>
      </c>
      <c r="L2860" s="114"/>
    </row>
    <row r="2861" spans="1:12" s="120" customFormat="1" ht="14.25">
      <c r="A2861" s="119"/>
    </row>
    <row r="2862" spans="1:12">
      <c r="B2862" s="101" t="s">
        <v>327</v>
      </c>
      <c r="C2862" s="53" t="s">
        <v>361</v>
      </c>
      <c r="D2862" s="106"/>
      <c r="E2862" s="106"/>
      <c r="F2862" s="106"/>
      <c r="G2862" s="106"/>
    </row>
    <row r="2863" spans="1:12" ht="25.5">
      <c r="B2863" s="101" t="s">
        <v>328</v>
      </c>
      <c r="C2863" s="45">
        <v>104016</v>
      </c>
      <c r="D2863" s="106"/>
      <c r="E2863" s="106"/>
      <c r="F2863" s="106"/>
      <c r="G2863" s="106"/>
    </row>
    <row r="2864" spans="1:12">
      <c r="B2864" s="101" t="s">
        <v>329</v>
      </c>
      <c r="C2864" s="212" t="s">
        <v>135</v>
      </c>
      <c r="D2864" s="106"/>
      <c r="E2864" s="106"/>
      <c r="F2864" s="106"/>
      <c r="G2864" s="106"/>
    </row>
    <row r="2865" spans="1:12">
      <c r="B2865" s="101" t="s">
        <v>330</v>
      </c>
      <c r="C2865" s="45">
        <v>1160</v>
      </c>
      <c r="D2865" s="508" t="s">
        <v>343</v>
      </c>
      <c r="E2865" s="508"/>
      <c r="F2865" s="508"/>
      <c r="G2865" s="508"/>
      <c r="H2865" s="508"/>
      <c r="I2865" s="508"/>
      <c r="J2865" s="508"/>
      <c r="K2865" s="508"/>
      <c r="L2865" s="508"/>
    </row>
    <row r="2866" spans="1:12" ht="13.15" customHeight="1">
      <c r="B2866" s="101" t="s">
        <v>331</v>
      </c>
      <c r="C2866" s="353">
        <v>11008</v>
      </c>
      <c r="D2866" s="529" t="s">
        <v>987</v>
      </c>
      <c r="E2866" s="529" t="s">
        <v>988</v>
      </c>
      <c r="F2866" s="530" t="s">
        <v>989</v>
      </c>
      <c r="G2866" s="530" t="s">
        <v>990</v>
      </c>
      <c r="H2866" s="530" t="s">
        <v>991</v>
      </c>
      <c r="I2866" s="529" t="s">
        <v>992</v>
      </c>
      <c r="J2866" s="529" t="s">
        <v>727</v>
      </c>
      <c r="K2866" s="529" t="s">
        <v>993</v>
      </c>
      <c r="L2866" s="220"/>
    </row>
    <row r="2867" spans="1:12" ht="38.25">
      <c r="B2867" s="101" t="s">
        <v>332</v>
      </c>
      <c r="C2867" s="31" t="s">
        <v>586</v>
      </c>
      <c r="D2867" s="502"/>
      <c r="E2867" s="502"/>
      <c r="F2867" s="505"/>
      <c r="G2867" s="505"/>
      <c r="H2867" s="505"/>
      <c r="I2867" s="502"/>
      <c r="J2867" s="502"/>
      <c r="K2867" s="502"/>
      <c r="L2867" s="123"/>
    </row>
    <row r="2868" spans="1:12" ht="38.25">
      <c r="B2868" s="101" t="s">
        <v>334</v>
      </c>
      <c r="C2868" s="53" t="s">
        <v>587</v>
      </c>
      <c r="D2868" s="502"/>
      <c r="E2868" s="502"/>
      <c r="F2868" s="505"/>
      <c r="G2868" s="505"/>
      <c r="H2868" s="505"/>
      <c r="I2868" s="502"/>
      <c r="J2868" s="502"/>
      <c r="K2868" s="502"/>
      <c r="L2868" s="123"/>
    </row>
    <row r="2869" spans="1:12">
      <c r="B2869" s="101" t="s">
        <v>336</v>
      </c>
      <c r="C2869" s="53" t="s">
        <v>337</v>
      </c>
      <c r="D2869" s="502"/>
      <c r="E2869" s="502"/>
      <c r="F2869" s="505"/>
      <c r="G2869" s="505"/>
      <c r="H2869" s="505"/>
      <c r="I2869" s="502"/>
      <c r="J2869" s="502"/>
      <c r="K2869" s="502"/>
      <c r="L2869" s="123"/>
    </row>
    <row r="2870" spans="1:12">
      <c r="B2870" s="101" t="s">
        <v>354</v>
      </c>
      <c r="C2870" s="53" t="s">
        <v>381</v>
      </c>
      <c r="D2870" s="502"/>
      <c r="E2870" s="502"/>
      <c r="F2870" s="505"/>
      <c r="G2870" s="505"/>
      <c r="H2870" s="505"/>
      <c r="I2870" s="502"/>
      <c r="J2870" s="502"/>
      <c r="K2870" s="502"/>
      <c r="L2870" s="123"/>
    </row>
    <row r="2871" spans="1:12">
      <c r="B2871" s="499" t="s">
        <v>340</v>
      </c>
      <c r="C2871" s="507"/>
      <c r="D2871" s="503"/>
      <c r="E2871" s="503"/>
      <c r="F2871" s="506"/>
      <c r="G2871" s="506"/>
      <c r="H2871" s="506"/>
      <c r="I2871" s="503"/>
      <c r="J2871" s="503"/>
      <c r="K2871" s="503"/>
      <c r="L2871" s="221"/>
    </row>
    <row r="2872" spans="1:12">
      <c r="B2872" s="518" t="s">
        <v>776</v>
      </c>
      <c r="C2872" s="519"/>
      <c r="D2872" s="319">
        <v>160</v>
      </c>
      <c r="E2872" s="318">
        <v>160</v>
      </c>
      <c r="F2872" s="318">
        <v>160</v>
      </c>
      <c r="G2872" s="318">
        <v>160</v>
      </c>
      <c r="H2872" s="318">
        <v>160</v>
      </c>
      <c r="I2872" s="318">
        <v>150</v>
      </c>
      <c r="J2872" s="318">
        <v>160</v>
      </c>
      <c r="K2872" s="318">
        <v>160</v>
      </c>
      <c r="L2872" s="221"/>
    </row>
    <row r="2873" spans="1:12">
      <c r="B2873" s="277" t="s">
        <v>770</v>
      </c>
      <c r="C2873" s="321"/>
      <c r="D2873" s="319">
        <v>80</v>
      </c>
      <c r="E2873" s="319">
        <v>80</v>
      </c>
      <c r="F2873" s="319">
        <v>80</v>
      </c>
      <c r="G2873" s="319">
        <v>80</v>
      </c>
      <c r="H2873" s="319">
        <v>80</v>
      </c>
      <c r="I2873" s="319">
        <v>75</v>
      </c>
      <c r="J2873" s="319">
        <v>80</v>
      </c>
      <c r="K2873" s="319">
        <v>80</v>
      </c>
      <c r="L2873" s="221"/>
    </row>
    <row r="2874" spans="1:12">
      <c r="B2874" s="277" t="s">
        <v>771</v>
      </c>
      <c r="C2874" s="321"/>
      <c r="D2874" s="319">
        <v>80</v>
      </c>
      <c r="E2874" s="319">
        <v>80</v>
      </c>
      <c r="F2874" s="319">
        <v>80</v>
      </c>
      <c r="G2874" s="319">
        <v>80</v>
      </c>
      <c r="H2874" s="319">
        <v>80</v>
      </c>
      <c r="I2874" s="319">
        <v>75</v>
      </c>
      <c r="J2874" s="319">
        <v>80</v>
      </c>
      <c r="K2874" s="319">
        <v>80</v>
      </c>
      <c r="L2874" s="114"/>
    </row>
    <row r="2875" spans="1:12">
      <c r="B2875" s="522" t="s">
        <v>342</v>
      </c>
      <c r="C2875" s="523"/>
      <c r="D2875" s="317">
        <f>'Հավելված 3 մաս 2'!D643</f>
        <v>64812.33</v>
      </c>
      <c r="E2875" s="317">
        <f>'Հավելված 3 մաս 2'!E643</f>
        <v>85022.399999999994</v>
      </c>
      <c r="F2875" s="317">
        <f>'Հավելված 3 մաս 2'!F643</f>
        <v>0</v>
      </c>
      <c r="G2875" s="317">
        <f>'Հավելված 3 մաս 2'!G643</f>
        <v>0</v>
      </c>
      <c r="H2875" s="317">
        <f>'Հավելված 3 մաս 2'!H643</f>
        <v>0</v>
      </c>
      <c r="I2875" s="479">
        <f>'Հավելված 3 մաս 2'!I643</f>
        <v>79660.899999999994</v>
      </c>
      <c r="J2875" s="317">
        <f>'Հավելված 3 մաս 2'!J643</f>
        <v>85022.399999999994</v>
      </c>
      <c r="K2875" s="317">
        <f>'Հավելված 3 մաս 2'!K643</f>
        <v>85022.399999999994</v>
      </c>
      <c r="L2875" s="114"/>
    </row>
    <row r="2876" spans="1:12" s="120" customFormat="1" ht="14.25">
      <c r="A2876" s="119"/>
    </row>
    <row r="2877" spans="1:12">
      <c r="B2877" s="101" t="s">
        <v>327</v>
      </c>
      <c r="C2877" s="53" t="s">
        <v>361</v>
      </c>
      <c r="D2877" s="106"/>
      <c r="E2877" s="106"/>
      <c r="F2877" s="106"/>
      <c r="G2877" s="106"/>
    </row>
    <row r="2878" spans="1:12" ht="25.5">
      <c r="B2878" s="101" t="s">
        <v>328</v>
      </c>
      <c r="C2878" s="45">
        <v>104016</v>
      </c>
      <c r="D2878" s="106"/>
      <c r="E2878" s="106"/>
      <c r="F2878" s="106"/>
      <c r="G2878" s="106"/>
    </row>
    <row r="2879" spans="1:12">
      <c r="B2879" s="101" t="s">
        <v>329</v>
      </c>
      <c r="C2879" s="212" t="s">
        <v>135</v>
      </c>
      <c r="D2879" s="106"/>
      <c r="E2879" s="106"/>
      <c r="F2879" s="106"/>
      <c r="G2879" s="106"/>
    </row>
    <row r="2880" spans="1:12">
      <c r="B2880" s="101" t="s">
        <v>330</v>
      </c>
      <c r="C2880" s="45">
        <v>1160</v>
      </c>
      <c r="D2880" s="508" t="s">
        <v>343</v>
      </c>
      <c r="E2880" s="508"/>
      <c r="F2880" s="508"/>
      <c r="G2880" s="508"/>
      <c r="H2880" s="508"/>
      <c r="I2880" s="508"/>
      <c r="J2880" s="508"/>
      <c r="K2880" s="508"/>
      <c r="L2880" s="508"/>
    </row>
    <row r="2881" spans="1:12" ht="13.15" customHeight="1">
      <c r="B2881" s="101" t="s">
        <v>331</v>
      </c>
      <c r="C2881" s="31">
        <v>11009</v>
      </c>
      <c r="D2881" s="529" t="s">
        <v>987</v>
      </c>
      <c r="E2881" s="529" t="s">
        <v>988</v>
      </c>
      <c r="F2881" s="530" t="s">
        <v>989</v>
      </c>
      <c r="G2881" s="530" t="s">
        <v>990</v>
      </c>
      <c r="H2881" s="530" t="s">
        <v>991</v>
      </c>
      <c r="I2881" s="529" t="s">
        <v>992</v>
      </c>
      <c r="J2881" s="529" t="s">
        <v>727</v>
      </c>
      <c r="K2881" s="529" t="s">
        <v>993</v>
      </c>
      <c r="L2881" s="220"/>
    </row>
    <row r="2882" spans="1:12" ht="38.25">
      <c r="B2882" s="101" t="s">
        <v>332</v>
      </c>
      <c r="C2882" s="53" t="s">
        <v>716</v>
      </c>
      <c r="D2882" s="502"/>
      <c r="E2882" s="502"/>
      <c r="F2882" s="505"/>
      <c r="G2882" s="505"/>
      <c r="H2882" s="505"/>
      <c r="I2882" s="502"/>
      <c r="J2882" s="502"/>
      <c r="K2882" s="502"/>
      <c r="L2882" s="123"/>
    </row>
    <row r="2883" spans="1:12" ht="63.75">
      <c r="B2883" s="101" t="s">
        <v>334</v>
      </c>
      <c r="C2883" s="53" t="s">
        <v>777</v>
      </c>
      <c r="D2883" s="502"/>
      <c r="E2883" s="502"/>
      <c r="F2883" s="505"/>
      <c r="G2883" s="505"/>
      <c r="H2883" s="505"/>
      <c r="I2883" s="502"/>
      <c r="J2883" s="502"/>
      <c r="K2883" s="502"/>
      <c r="L2883" s="123"/>
    </row>
    <row r="2884" spans="1:12">
      <c r="B2884" s="101" t="s">
        <v>336</v>
      </c>
      <c r="C2884" s="53" t="s">
        <v>337</v>
      </c>
      <c r="D2884" s="502"/>
      <c r="E2884" s="502"/>
      <c r="F2884" s="505"/>
      <c r="G2884" s="505"/>
      <c r="H2884" s="505"/>
      <c r="I2884" s="502"/>
      <c r="J2884" s="502"/>
      <c r="K2884" s="502"/>
      <c r="L2884" s="123"/>
    </row>
    <row r="2885" spans="1:12">
      <c r="B2885" s="101" t="s">
        <v>354</v>
      </c>
      <c r="C2885" s="53" t="s">
        <v>381</v>
      </c>
      <c r="D2885" s="502"/>
      <c r="E2885" s="502"/>
      <c r="F2885" s="505"/>
      <c r="G2885" s="505"/>
      <c r="H2885" s="505"/>
      <c r="I2885" s="502"/>
      <c r="J2885" s="502"/>
      <c r="K2885" s="502"/>
      <c r="L2885" s="123"/>
    </row>
    <row r="2886" spans="1:12">
      <c r="B2886" s="499" t="s">
        <v>340</v>
      </c>
      <c r="C2886" s="507"/>
      <c r="D2886" s="503"/>
      <c r="E2886" s="503"/>
      <c r="F2886" s="506"/>
      <c r="G2886" s="506"/>
      <c r="H2886" s="506"/>
      <c r="I2886" s="503"/>
      <c r="J2886" s="503"/>
      <c r="K2886" s="503"/>
      <c r="L2886" s="221"/>
    </row>
    <row r="2887" spans="1:12">
      <c r="B2887" s="518" t="s">
        <v>776</v>
      </c>
      <c r="C2887" s="519"/>
      <c r="D2887" s="113">
        <v>30</v>
      </c>
      <c r="E2887" s="113">
        <v>30</v>
      </c>
      <c r="F2887" s="113">
        <v>30</v>
      </c>
      <c r="G2887" s="113">
        <v>30</v>
      </c>
      <c r="H2887" s="114">
        <v>30</v>
      </c>
      <c r="I2887" s="81">
        <v>28</v>
      </c>
      <c r="J2887" s="114">
        <v>30</v>
      </c>
      <c r="K2887" s="114">
        <v>30</v>
      </c>
      <c r="L2887" s="114"/>
    </row>
    <row r="2888" spans="1:12">
      <c r="B2888" s="277" t="s">
        <v>770</v>
      </c>
      <c r="C2888" s="321"/>
      <c r="D2888" s="318">
        <v>15</v>
      </c>
      <c r="E2888" s="318">
        <v>15</v>
      </c>
      <c r="F2888" s="318">
        <v>15</v>
      </c>
      <c r="G2888" s="318">
        <v>15</v>
      </c>
      <c r="H2888" s="320">
        <v>15</v>
      </c>
      <c r="I2888" s="282">
        <v>14</v>
      </c>
      <c r="J2888" s="320">
        <v>15</v>
      </c>
      <c r="K2888" s="320">
        <v>15</v>
      </c>
      <c r="L2888" s="320"/>
    </row>
    <row r="2889" spans="1:12">
      <c r="B2889" s="277" t="s">
        <v>771</v>
      </c>
      <c r="C2889" s="321"/>
      <c r="D2889" s="318">
        <v>15</v>
      </c>
      <c r="E2889" s="318">
        <v>15</v>
      </c>
      <c r="F2889" s="318">
        <v>15</v>
      </c>
      <c r="G2889" s="318">
        <v>15</v>
      </c>
      <c r="H2889" s="320">
        <v>15</v>
      </c>
      <c r="I2889" s="282">
        <v>14</v>
      </c>
      <c r="J2889" s="320">
        <v>15</v>
      </c>
      <c r="K2889" s="320">
        <v>15</v>
      </c>
      <c r="L2889" s="320"/>
    </row>
    <row r="2890" spans="1:12">
      <c r="B2890" s="522" t="s">
        <v>342</v>
      </c>
      <c r="C2890" s="523"/>
      <c r="D2890" s="317">
        <f>'Հավելված 3 մաս 2'!D649</f>
        <v>11561.6</v>
      </c>
      <c r="E2890" s="317">
        <f>'Հավելված 3 մաս 2'!E649</f>
        <v>12362.3</v>
      </c>
      <c r="F2890" s="317">
        <f>'Հավելված 3 մաս 2'!F649</f>
        <v>0</v>
      </c>
      <c r="G2890" s="317">
        <f>'Հավելված 3 մաս 2'!G649</f>
        <v>0</v>
      </c>
      <c r="H2890" s="317">
        <f>'Հավելված 3 մաս 2'!H649</f>
        <v>0</v>
      </c>
      <c r="I2890" s="479">
        <f>'Հավելված 3 մաս 2'!I649</f>
        <v>11582.7</v>
      </c>
      <c r="J2890" s="317">
        <f>'Հավելված 3 մաս 2'!J649</f>
        <v>12362.3</v>
      </c>
      <c r="K2890" s="317">
        <f>'Հավելված 3 մաս 2'!K649</f>
        <v>12362.3</v>
      </c>
      <c r="L2890" s="317">
        <f>'Հավելված 3 մաս 2'!L642</f>
        <v>0</v>
      </c>
    </row>
    <row r="2891" spans="1:12" s="120" customFormat="1" ht="14.25">
      <c r="A2891" s="119"/>
    </row>
    <row r="2892" spans="1:12">
      <c r="B2892" s="101" t="s">
        <v>327</v>
      </c>
      <c r="C2892" s="53" t="s">
        <v>361</v>
      </c>
      <c r="D2892" s="106"/>
      <c r="E2892" s="106"/>
      <c r="F2892" s="106"/>
      <c r="G2892" s="106"/>
    </row>
    <row r="2893" spans="1:12" ht="25.5">
      <c r="B2893" s="101" t="s">
        <v>328</v>
      </c>
      <c r="C2893" s="45">
        <v>104016</v>
      </c>
      <c r="D2893" s="106"/>
      <c r="E2893" s="106"/>
      <c r="F2893" s="106"/>
      <c r="G2893" s="106"/>
    </row>
    <row r="2894" spans="1:12">
      <c r="B2894" s="101" t="s">
        <v>329</v>
      </c>
      <c r="C2894" s="212" t="s">
        <v>135</v>
      </c>
      <c r="D2894" s="106"/>
      <c r="E2894" s="106"/>
      <c r="F2894" s="106"/>
      <c r="G2894" s="106"/>
    </row>
    <row r="2895" spans="1:12">
      <c r="B2895" s="101" t="s">
        <v>330</v>
      </c>
      <c r="C2895" s="45">
        <v>1160</v>
      </c>
      <c r="D2895" s="508" t="s">
        <v>343</v>
      </c>
      <c r="E2895" s="508"/>
      <c r="F2895" s="508"/>
      <c r="G2895" s="508"/>
      <c r="H2895" s="508"/>
      <c r="I2895" s="508"/>
      <c r="J2895" s="508"/>
      <c r="K2895" s="508"/>
      <c r="L2895" s="508"/>
    </row>
    <row r="2896" spans="1:12" ht="13.15" customHeight="1">
      <c r="B2896" s="101" t="s">
        <v>331</v>
      </c>
      <c r="C2896" s="353">
        <v>11010</v>
      </c>
      <c r="D2896" s="501" t="s">
        <v>987</v>
      </c>
      <c r="E2896" s="501" t="s">
        <v>988</v>
      </c>
      <c r="F2896" s="504" t="s">
        <v>989</v>
      </c>
      <c r="G2896" s="504" t="s">
        <v>990</v>
      </c>
      <c r="H2896" s="504" t="s">
        <v>991</v>
      </c>
      <c r="I2896" s="501" t="s">
        <v>992</v>
      </c>
      <c r="J2896" s="501" t="s">
        <v>727</v>
      </c>
      <c r="K2896" s="501" t="s">
        <v>993</v>
      </c>
      <c r="L2896" s="121"/>
    </row>
    <row r="2897" spans="1:12" ht="51">
      <c r="B2897" s="101" t="s">
        <v>332</v>
      </c>
      <c r="C2897" s="31" t="s">
        <v>959</v>
      </c>
      <c r="D2897" s="502"/>
      <c r="E2897" s="502"/>
      <c r="F2897" s="505"/>
      <c r="G2897" s="505"/>
      <c r="H2897" s="505"/>
      <c r="I2897" s="502"/>
      <c r="J2897" s="502"/>
      <c r="K2897" s="502"/>
      <c r="L2897" s="123"/>
    </row>
    <row r="2898" spans="1:12" ht="38.25">
      <c r="B2898" s="101" t="s">
        <v>334</v>
      </c>
      <c r="C2898" s="53" t="s">
        <v>963</v>
      </c>
      <c r="D2898" s="502"/>
      <c r="E2898" s="502"/>
      <c r="F2898" s="505"/>
      <c r="G2898" s="505"/>
      <c r="H2898" s="505"/>
      <c r="I2898" s="502"/>
      <c r="J2898" s="502"/>
      <c r="K2898" s="502"/>
      <c r="L2898" s="123"/>
    </row>
    <row r="2899" spans="1:12">
      <c r="B2899" s="101" t="s">
        <v>336</v>
      </c>
      <c r="C2899" s="53" t="s">
        <v>337</v>
      </c>
      <c r="D2899" s="502"/>
      <c r="E2899" s="502"/>
      <c r="F2899" s="505"/>
      <c r="G2899" s="505"/>
      <c r="H2899" s="505"/>
      <c r="I2899" s="502"/>
      <c r="J2899" s="502"/>
      <c r="K2899" s="502"/>
      <c r="L2899" s="123"/>
    </row>
    <row r="2900" spans="1:12">
      <c r="B2900" s="101" t="s">
        <v>354</v>
      </c>
      <c r="C2900" s="53" t="s">
        <v>381</v>
      </c>
      <c r="D2900" s="502"/>
      <c r="E2900" s="502"/>
      <c r="F2900" s="505"/>
      <c r="G2900" s="505"/>
      <c r="H2900" s="505"/>
      <c r="I2900" s="502"/>
      <c r="J2900" s="502"/>
      <c r="K2900" s="502"/>
      <c r="L2900" s="123"/>
    </row>
    <row r="2901" spans="1:12">
      <c r="B2901" s="499" t="s">
        <v>340</v>
      </c>
      <c r="C2901" s="507"/>
      <c r="D2901" s="503"/>
      <c r="E2901" s="503"/>
      <c r="F2901" s="506"/>
      <c r="G2901" s="506"/>
      <c r="H2901" s="506"/>
      <c r="I2901" s="503"/>
      <c r="J2901" s="503"/>
      <c r="K2901" s="503"/>
      <c r="L2901" s="221"/>
    </row>
    <row r="2902" spans="1:12">
      <c r="B2902" s="512" t="s">
        <v>964</v>
      </c>
      <c r="C2902" s="513"/>
      <c r="D2902" s="113"/>
      <c r="E2902" s="113">
        <v>30</v>
      </c>
      <c r="F2902" s="125"/>
      <c r="G2902" s="125"/>
      <c r="H2902" s="81"/>
      <c r="I2902" s="81">
        <v>28</v>
      </c>
      <c r="J2902" s="81">
        <v>30</v>
      </c>
      <c r="K2902" s="81">
        <v>30</v>
      </c>
      <c r="L2902" s="114"/>
    </row>
    <row r="2903" spans="1:12">
      <c r="B2903" s="218" t="s">
        <v>770</v>
      </c>
      <c r="C2903" s="139"/>
      <c r="D2903" s="113"/>
      <c r="E2903" s="113">
        <v>15</v>
      </c>
      <c r="F2903" s="125"/>
      <c r="G2903" s="125"/>
      <c r="H2903" s="81"/>
      <c r="I2903" s="81">
        <v>14</v>
      </c>
      <c r="J2903" s="81">
        <v>15</v>
      </c>
      <c r="K2903" s="81">
        <v>15</v>
      </c>
      <c r="L2903" s="114"/>
    </row>
    <row r="2904" spans="1:12">
      <c r="B2904" s="218" t="s">
        <v>771</v>
      </c>
      <c r="C2904" s="139"/>
      <c r="D2904" s="113"/>
      <c r="E2904" s="113">
        <v>15</v>
      </c>
      <c r="F2904" s="125"/>
      <c r="G2904" s="125"/>
      <c r="H2904" s="81"/>
      <c r="I2904" s="81">
        <v>14</v>
      </c>
      <c r="J2904" s="81">
        <v>15</v>
      </c>
      <c r="K2904" s="81">
        <v>15</v>
      </c>
      <c r="L2904" s="114"/>
    </row>
    <row r="2905" spans="1:12">
      <c r="B2905" s="522" t="s">
        <v>342</v>
      </c>
      <c r="C2905" s="523"/>
      <c r="D2905" s="317">
        <f>'Հավելված 3 մաս 2'!D655</f>
        <v>0</v>
      </c>
      <c r="E2905" s="317">
        <f>'Հավելված 3 մաս 2'!E655</f>
        <v>43810.2</v>
      </c>
      <c r="F2905" s="317">
        <f>'Հավելված 3 մաս 2'!F655</f>
        <v>0</v>
      </c>
      <c r="G2905" s="317">
        <f>'Հավելված 3 մաս 2'!G655</f>
        <v>0</v>
      </c>
      <c r="H2905" s="317">
        <f>'Հավելված 3 մաս 2'!H655</f>
        <v>0</v>
      </c>
      <c r="I2905" s="479">
        <f>'Հավելված 3 մաս 2'!I655</f>
        <v>41047.5</v>
      </c>
      <c r="J2905" s="317">
        <f>'Հավելված 3 մաս 2'!J655</f>
        <v>43810.2</v>
      </c>
      <c r="K2905" s="317">
        <f>'Հավելված 3 մաս 2'!K655</f>
        <v>43810.2</v>
      </c>
      <c r="L2905" s="317"/>
    </row>
    <row r="2906" spans="1:12" s="120" customFormat="1" ht="14.25">
      <c r="A2906" s="119"/>
    </row>
    <row r="2907" spans="1:12">
      <c r="B2907" s="101" t="s">
        <v>327</v>
      </c>
      <c r="C2907" s="53" t="s">
        <v>361</v>
      </c>
      <c r="D2907" s="106"/>
      <c r="E2907" s="106"/>
      <c r="F2907" s="106"/>
      <c r="G2907" s="106"/>
    </row>
    <row r="2908" spans="1:12" ht="25.5">
      <c r="B2908" s="101" t="s">
        <v>328</v>
      </c>
      <c r="C2908" s="45">
        <v>104016</v>
      </c>
      <c r="D2908" s="106"/>
      <c r="E2908" s="106"/>
      <c r="F2908" s="106"/>
      <c r="G2908" s="106"/>
    </row>
    <row r="2909" spans="1:12">
      <c r="B2909" s="101" t="s">
        <v>329</v>
      </c>
      <c r="C2909" s="212" t="s">
        <v>135</v>
      </c>
      <c r="D2909" s="106"/>
      <c r="E2909" s="106"/>
      <c r="F2909" s="106"/>
      <c r="G2909" s="106"/>
    </row>
    <row r="2910" spans="1:12">
      <c r="B2910" s="101" t="s">
        <v>330</v>
      </c>
      <c r="C2910" s="45">
        <v>1160</v>
      </c>
      <c r="D2910" s="508" t="s">
        <v>343</v>
      </c>
      <c r="E2910" s="508"/>
      <c r="F2910" s="508"/>
      <c r="G2910" s="508"/>
      <c r="H2910" s="508"/>
      <c r="I2910" s="508"/>
      <c r="J2910" s="508"/>
      <c r="K2910" s="508"/>
      <c r="L2910" s="508"/>
    </row>
    <row r="2911" spans="1:12" ht="13.15" customHeight="1">
      <c r="B2911" s="101" t="s">
        <v>331</v>
      </c>
      <c r="C2911" s="353">
        <v>11011</v>
      </c>
      <c r="D2911" s="501" t="s">
        <v>987</v>
      </c>
      <c r="E2911" s="501" t="s">
        <v>988</v>
      </c>
      <c r="F2911" s="504" t="s">
        <v>989</v>
      </c>
      <c r="G2911" s="504" t="s">
        <v>990</v>
      </c>
      <c r="H2911" s="504" t="s">
        <v>991</v>
      </c>
      <c r="I2911" s="501" t="s">
        <v>992</v>
      </c>
      <c r="J2911" s="501" t="s">
        <v>727</v>
      </c>
      <c r="K2911" s="501" t="s">
        <v>993</v>
      </c>
      <c r="L2911" s="121"/>
    </row>
    <row r="2912" spans="1:12" ht="63.75">
      <c r="B2912" s="101" t="s">
        <v>332</v>
      </c>
      <c r="C2912" s="31" t="s">
        <v>961</v>
      </c>
      <c r="D2912" s="502"/>
      <c r="E2912" s="502"/>
      <c r="F2912" s="505"/>
      <c r="G2912" s="505"/>
      <c r="H2912" s="505"/>
      <c r="I2912" s="502"/>
      <c r="J2912" s="502"/>
      <c r="K2912" s="502"/>
      <c r="L2912" s="123"/>
    </row>
    <row r="2913" spans="1:12" ht="25.5">
      <c r="B2913" s="101" t="s">
        <v>334</v>
      </c>
      <c r="C2913" s="53" t="s">
        <v>965</v>
      </c>
      <c r="D2913" s="502"/>
      <c r="E2913" s="502"/>
      <c r="F2913" s="505"/>
      <c r="G2913" s="505"/>
      <c r="H2913" s="505"/>
      <c r="I2913" s="502"/>
      <c r="J2913" s="502"/>
      <c r="K2913" s="502"/>
      <c r="L2913" s="123"/>
    </row>
    <row r="2914" spans="1:12">
      <c r="B2914" s="101" t="s">
        <v>336</v>
      </c>
      <c r="C2914" s="53" t="s">
        <v>337</v>
      </c>
      <c r="D2914" s="502"/>
      <c r="E2914" s="502"/>
      <c r="F2914" s="505"/>
      <c r="G2914" s="505"/>
      <c r="H2914" s="505"/>
      <c r="I2914" s="502"/>
      <c r="J2914" s="502"/>
      <c r="K2914" s="502"/>
      <c r="L2914" s="123"/>
    </row>
    <row r="2915" spans="1:12">
      <c r="B2915" s="101" t="s">
        <v>354</v>
      </c>
      <c r="C2915" s="53" t="s">
        <v>381</v>
      </c>
      <c r="D2915" s="502"/>
      <c r="E2915" s="502"/>
      <c r="F2915" s="505"/>
      <c r="G2915" s="505"/>
      <c r="H2915" s="505"/>
      <c r="I2915" s="502"/>
      <c r="J2915" s="502"/>
      <c r="K2915" s="502"/>
      <c r="L2915" s="123"/>
    </row>
    <row r="2916" spans="1:12">
      <c r="B2916" s="499" t="s">
        <v>340</v>
      </c>
      <c r="C2916" s="507"/>
      <c r="D2916" s="503"/>
      <c r="E2916" s="503"/>
      <c r="F2916" s="506"/>
      <c r="G2916" s="506"/>
      <c r="H2916" s="506"/>
      <c r="I2916" s="503"/>
      <c r="J2916" s="503"/>
      <c r="K2916" s="503"/>
      <c r="L2916" s="221"/>
    </row>
    <row r="2917" spans="1:12" ht="13.15" customHeight="1">
      <c r="B2917" s="512" t="s">
        <v>966</v>
      </c>
      <c r="C2917" s="513"/>
      <c r="D2917" s="113"/>
      <c r="E2917" s="113">
        <v>32</v>
      </c>
      <c r="F2917" s="125"/>
      <c r="G2917" s="125"/>
      <c r="H2917" s="125"/>
      <c r="I2917" s="125">
        <v>30</v>
      </c>
      <c r="J2917" s="125">
        <v>32</v>
      </c>
      <c r="K2917" s="125">
        <v>32</v>
      </c>
      <c r="L2917" s="114"/>
    </row>
    <row r="2918" spans="1:12">
      <c r="B2918" s="218" t="s">
        <v>770</v>
      </c>
      <c r="C2918" s="139"/>
      <c r="D2918" s="113"/>
      <c r="E2918" s="113">
        <v>16</v>
      </c>
      <c r="F2918" s="125"/>
      <c r="G2918" s="125"/>
      <c r="H2918" s="125"/>
      <c r="I2918" s="125">
        <v>15</v>
      </c>
      <c r="J2918" s="125">
        <v>16</v>
      </c>
      <c r="K2918" s="125">
        <v>16</v>
      </c>
      <c r="L2918" s="114"/>
    </row>
    <row r="2919" spans="1:12">
      <c r="B2919" s="218" t="s">
        <v>771</v>
      </c>
      <c r="C2919" s="139"/>
      <c r="D2919" s="113"/>
      <c r="E2919" s="113">
        <v>16</v>
      </c>
      <c r="F2919" s="125"/>
      <c r="G2919" s="125"/>
      <c r="H2919" s="125"/>
      <c r="I2919" s="125">
        <v>15</v>
      </c>
      <c r="J2919" s="125">
        <v>16</v>
      </c>
      <c r="K2919" s="125">
        <v>16</v>
      </c>
      <c r="L2919" s="114"/>
    </row>
    <row r="2920" spans="1:12">
      <c r="B2920" s="522" t="s">
        <v>342</v>
      </c>
      <c r="C2920" s="523"/>
      <c r="D2920" s="317">
        <f>'Հավելված 3 մաս 2'!D661</f>
        <v>0</v>
      </c>
      <c r="E2920" s="317">
        <f>'Հավելված 3 մաս 2'!E661</f>
        <v>37787.699999999997</v>
      </c>
      <c r="F2920" s="317">
        <f>'Հավելված 3 մաս 2'!F661</f>
        <v>0</v>
      </c>
      <c r="G2920" s="317">
        <f>'Հավելված 3 մաս 2'!G661</f>
        <v>0</v>
      </c>
      <c r="H2920" s="317">
        <f>'Հավելված 3 մաս 2'!H661</f>
        <v>0</v>
      </c>
      <c r="I2920" s="479">
        <f>'Հավելված 3 մաս 2'!I661</f>
        <v>35404.800000000003</v>
      </c>
      <c r="J2920" s="317">
        <f>'Հավելված 3 մաս 2'!J661</f>
        <v>37787.699999999997</v>
      </c>
      <c r="K2920" s="317">
        <f>'Հավելված 3 մաս 2'!K661</f>
        <v>37787.699999999997</v>
      </c>
      <c r="L2920" s="114"/>
    </row>
    <row r="2921" spans="1:12" s="120" customFormat="1" ht="14.25">
      <c r="A2921" s="119"/>
    </row>
    <row r="2922" spans="1:12">
      <c r="B2922" s="101" t="s">
        <v>327</v>
      </c>
      <c r="C2922" s="53" t="s">
        <v>361</v>
      </c>
      <c r="D2922" s="106"/>
      <c r="E2922" s="106"/>
      <c r="F2922" s="106"/>
      <c r="G2922" s="106"/>
    </row>
    <row r="2923" spans="1:12" ht="25.5">
      <c r="B2923" s="101" t="s">
        <v>328</v>
      </c>
      <c r="C2923" s="45">
        <v>104016</v>
      </c>
      <c r="D2923" s="106"/>
      <c r="E2923" s="106"/>
      <c r="F2923" s="106"/>
      <c r="G2923" s="106"/>
    </row>
    <row r="2924" spans="1:12">
      <c r="B2924" s="101" t="s">
        <v>329</v>
      </c>
      <c r="C2924" s="212" t="s">
        <v>135</v>
      </c>
      <c r="D2924" s="106"/>
      <c r="E2924" s="106"/>
      <c r="F2924" s="106"/>
      <c r="G2924" s="106"/>
    </row>
    <row r="2925" spans="1:12">
      <c r="B2925" s="221" t="s">
        <v>330</v>
      </c>
      <c r="C2925" s="53">
        <v>1160</v>
      </c>
      <c r="D2925" s="508" t="s">
        <v>343</v>
      </c>
      <c r="E2925" s="508"/>
      <c r="F2925" s="508"/>
      <c r="G2925" s="508"/>
      <c r="H2925" s="508"/>
      <c r="I2925" s="508"/>
      <c r="J2925" s="508"/>
      <c r="K2925" s="508"/>
      <c r="L2925" s="508"/>
    </row>
    <row r="2926" spans="1:12" ht="13.15" customHeight="1">
      <c r="B2926" s="221" t="s">
        <v>331</v>
      </c>
      <c r="C2926" s="353">
        <v>12001</v>
      </c>
      <c r="D2926" s="529" t="s">
        <v>987</v>
      </c>
      <c r="E2926" s="529" t="s">
        <v>988</v>
      </c>
      <c r="F2926" s="530" t="s">
        <v>989</v>
      </c>
      <c r="G2926" s="530" t="s">
        <v>990</v>
      </c>
      <c r="H2926" s="530" t="s">
        <v>991</v>
      </c>
      <c r="I2926" s="529" t="s">
        <v>992</v>
      </c>
      <c r="J2926" s="529" t="s">
        <v>727</v>
      </c>
      <c r="K2926" s="529" t="s">
        <v>993</v>
      </c>
      <c r="L2926" s="220"/>
    </row>
    <row r="2927" spans="1:12" ht="25.5">
      <c r="B2927" s="221" t="s">
        <v>332</v>
      </c>
      <c r="C2927" s="322" t="s">
        <v>713</v>
      </c>
      <c r="D2927" s="502"/>
      <c r="E2927" s="502"/>
      <c r="F2927" s="505"/>
      <c r="G2927" s="505"/>
      <c r="H2927" s="505"/>
      <c r="I2927" s="502"/>
      <c r="J2927" s="502"/>
      <c r="K2927" s="502"/>
      <c r="L2927" s="123"/>
    </row>
    <row r="2928" spans="1:12" ht="38.25">
      <c r="B2928" s="221" t="s">
        <v>334</v>
      </c>
      <c r="C2928" s="322" t="s">
        <v>712</v>
      </c>
      <c r="D2928" s="502"/>
      <c r="E2928" s="502"/>
      <c r="F2928" s="505"/>
      <c r="G2928" s="505"/>
      <c r="H2928" s="505"/>
      <c r="I2928" s="502"/>
      <c r="J2928" s="502"/>
      <c r="K2928" s="502"/>
      <c r="L2928" s="123"/>
    </row>
    <row r="2929" spans="1:12">
      <c r="B2929" s="221" t="s">
        <v>336</v>
      </c>
      <c r="C2929" s="323" t="s">
        <v>349</v>
      </c>
      <c r="D2929" s="502"/>
      <c r="E2929" s="502"/>
      <c r="F2929" s="505"/>
      <c r="G2929" s="505"/>
      <c r="H2929" s="505"/>
      <c r="I2929" s="502"/>
      <c r="J2929" s="502"/>
      <c r="K2929" s="502"/>
      <c r="L2929" s="123"/>
    </row>
    <row r="2930" spans="1:12" ht="25.5">
      <c r="B2930" s="221" t="s">
        <v>359</v>
      </c>
      <c r="C2930" s="322" t="s">
        <v>761</v>
      </c>
      <c r="D2930" s="502"/>
      <c r="E2930" s="502"/>
      <c r="F2930" s="505"/>
      <c r="G2930" s="505"/>
      <c r="H2930" s="505"/>
      <c r="I2930" s="502"/>
      <c r="J2930" s="502"/>
      <c r="K2930" s="502"/>
      <c r="L2930" s="123"/>
    </row>
    <row r="2931" spans="1:12">
      <c r="B2931" s="499" t="s">
        <v>340</v>
      </c>
      <c r="C2931" s="507"/>
      <c r="D2931" s="503"/>
      <c r="E2931" s="503"/>
      <c r="F2931" s="506"/>
      <c r="G2931" s="506"/>
      <c r="H2931" s="506"/>
      <c r="I2931" s="503"/>
      <c r="J2931" s="503"/>
      <c r="K2931" s="503"/>
      <c r="L2931" s="221"/>
    </row>
    <row r="2932" spans="1:12" s="99" customFormat="1">
      <c r="A2932" s="16"/>
      <c r="B2932" s="560" t="s">
        <v>762</v>
      </c>
      <c r="C2932" s="561"/>
      <c r="D2932" s="314">
        <v>12012</v>
      </c>
      <c r="E2932" s="314">
        <v>13822</v>
      </c>
      <c r="F2932" s="314"/>
      <c r="G2932" s="314"/>
      <c r="H2932" s="324"/>
      <c r="I2932" s="314">
        <v>18922</v>
      </c>
      <c r="J2932" s="453">
        <v>17851</v>
      </c>
      <c r="K2932" s="453">
        <v>18126</v>
      </c>
      <c r="L2932" s="210"/>
    </row>
    <row r="2933" spans="1:12">
      <c r="B2933" s="522" t="s">
        <v>342</v>
      </c>
      <c r="C2933" s="523"/>
      <c r="D2933" s="325">
        <f>'Հավելված 3 մաս 2'!D667</f>
        <v>951890.44</v>
      </c>
      <c r="E2933" s="325">
        <f>'Հավելված 3 մաս 2'!E667</f>
        <v>886712.96</v>
      </c>
      <c r="F2933" s="325">
        <f>'Հավելված 3 մաս 2'!F667</f>
        <v>0</v>
      </c>
      <c r="G2933" s="325">
        <f>'Հավելված 3 մաս 2'!G667</f>
        <v>0</v>
      </c>
      <c r="H2933" s="325">
        <f>'Հավելված 3 մաս 2'!H667</f>
        <v>0</v>
      </c>
      <c r="I2933" s="325">
        <f>'Հավելված 3 մաս 2'!I667</f>
        <v>1999646.6</v>
      </c>
      <c r="J2933" s="325">
        <f>'Հավելված 3 մաս 2'!J667</f>
        <v>1921813.7</v>
      </c>
      <c r="K2933" s="325">
        <f>'Հավելված 3 մաս 2'!K667</f>
        <v>1926916.7</v>
      </c>
      <c r="L2933" s="210"/>
    </row>
    <row r="2934" spans="1:12" s="261" customFormat="1">
      <c r="A2934" s="17"/>
      <c r="B2934" s="603"/>
      <c r="C2934" s="604"/>
      <c r="D2934" s="604"/>
      <c r="E2934" s="604"/>
      <c r="F2934" s="604"/>
      <c r="G2934" s="604"/>
      <c r="H2934" s="604"/>
      <c r="I2934" s="604"/>
      <c r="J2934" s="604"/>
      <c r="K2934" s="605"/>
    </row>
    <row r="2935" spans="1:12">
      <c r="B2935" s="132" t="s">
        <v>368</v>
      </c>
      <c r="C2935" s="133" t="s">
        <v>369</v>
      </c>
      <c r="D2935" s="134"/>
      <c r="E2935" s="134"/>
      <c r="F2935" s="134"/>
      <c r="G2935" s="134"/>
      <c r="H2935" s="134"/>
      <c r="I2935" s="262"/>
      <c r="J2935" s="134"/>
      <c r="K2935" s="135"/>
      <c r="L2935" s="114"/>
    </row>
    <row r="2936" spans="1:12" s="16" customFormat="1">
      <c r="B2936" s="31">
        <v>1184</v>
      </c>
      <c r="C2936" s="30" t="s">
        <v>765</v>
      </c>
      <c r="D2936" s="92"/>
      <c r="E2936" s="92"/>
      <c r="F2936" s="92"/>
      <c r="G2936" s="92"/>
      <c r="H2936" s="92"/>
      <c r="I2936" s="92"/>
      <c r="J2936" s="92"/>
      <c r="K2936" s="91"/>
      <c r="L2936" s="81"/>
    </row>
    <row r="2937" spans="1:12">
      <c r="B2937" s="326"/>
      <c r="C2937" s="327"/>
      <c r="D2937" s="327"/>
      <c r="E2937" s="327"/>
      <c r="F2937" s="327"/>
      <c r="G2937" s="327"/>
      <c r="H2937" s="327"/>
      <c r="I2937" s="87"/>
      <c r="J2937" s="327"/>
      <c r="K2937" s="328"/>
      <c r="L2937" s="114"/>
    </row>
    <row r="2938" spans="1:12">
      <c r="B2938" s="133" t="s">
        <v>371</v>
      </c>
      <c r="C2938" s="134"/>
      <c r="D2938" s="134"/>
      <c r="E2938" s="134"/>
      <c r="F2938" s="134"/>
      <c r="G2938" s="134"/>
      <c r="H2938" s="134"/>
      <c r="I2938" s="262"/>
      <c r="J2938" s="134"/>
      <c r="K2938" s="135"/>
      <c r="L2938" s="114"/>
    </row>
    <row r="2939" spans="1:12" s="120" customFormat="1" ht="14.25">
      <c r="A2939" s="119"/>
    </row>
    <row r="2940" spans="1:12">
      <c r="B2940" s="101" t="s">
        <v>327</v>
      </c>
      <c r="C2940" s="53" t="s">
        <v>361</v>
      </c>
      <c r="D2940" s="106"/>
      <c r="E2940" s="106"/>
      <c r="F2940" s="106"/>
      <c r="G2940" s="106"/>
    </row>
    <row r="2941" spans="1:12" ht="25.5">
      <c r="B2941" s="101" t="s">
        <v>328</v>
      </c>
      <c r="C2941" s="45">
        <v>104016</v>
      </c>
      <c r="D2941" s="329"/>
      <c r="E2941" s="329"/>
      <c r="F2941" s="330"/>
      <c r="G2941" s="330"/>
      <c r="H2941" s="330"/>
      <c r="I2941" s="331"/>
      <c r="J2941" s="329"/>
      <c r="K2941" s="329"/>
    </row>
    <row r="2942" spans="1:12" ht="25.5">
      <c r="B2942" s="101" t="s">
        <v>329</v>
      </c>
      <c r="C2942" s="212" t="s">
        <v>405</v>
      </c>
      <c r="D2942" s="108">
        <f>D2951+D2964+D2994</f>
        <v>1211864.9000000001</v>
      </c>
      <c r="E2942" s="108">
        <f t="shared" ref="E2942:K2942" si="17">E2951+E2964+E2994</f>
        <v>1212000</v>
      </c>
      <c r="F2942" s="108">
        <f t="shared" si="17"/>
        <v>378750</v>
      </c>
      <c r="G2942" s="108">
        <f t="shared" si="17"/>
        <v>757500</v>
      </c>
      <c r="H2942" s="108">
        <f t="shared" si="17"/>
        <v>1136250</v>
      </c>
      <c r="I2942" s="108">
        <f t="shared" si="17"/>
        <v>1135571.1000000001</v>
      </c>
      <c r="J2942" s="108">
        <f t="shared" si="17"/>
        <v>1515000</v>
      </c>
      <c r="K2942" s="108">
        <f t="shared" si="17"/>
        <v>1515000</v>
      </c>
    </row>
    <row r="2943" spans="1:12">
      <c r="B2943" s="221" t="s">
        <v>330</v>
      </c>
      <c r="C2943" s="353">
        <v>1184</v>
      </c>
      <c r="D2943" s="508" t="s">
        <v>343</v>
      </c>
      <c r="E2943" s="508"/>
      <c r="F2943" s="508"/>
      <c r="G2943" s="508"/>
      <c r="H2943" s="508"/>
      <c r="I2943" s="508"/>
      <c r="J2943" s="508"/>
      <c r="K2943" s="508"/>
      <c r="L2943" s="508"/>
    </row>
    <row r="2944" spans="1:12" ht="13.15" customHeight="1">
      <c r="B2944" s="221" t="s">
        <v>331</v>
      </c>
      <c r="C2944" s="353">
        <v>11001</v>
      </c>
      <c r="D2944" s="529" t="s">
        <v>987</v>
      </c>
      <c r="E2944" s="529" t="s">
        <v>988</v>
      </c>
      <c r="F2944" s="530" t="s">
        <v>989</v>
      </c>
      <c r="G2944" s="530" t="s">
        <v>990</v>
      </c>
      <c r="H2944" s="530" t="s">
        <v>991</v>
      </c>
      <c r="I2944" s="529" t="s">
        <v>992</v>
      </c>
      <c r="J2944" s="529" t="s">
        <v>727</v>
      </c>
      <c r="K2944" s="529" t="s">
        <v>993</v>
      </c>
      <c r="L2944" s="220"/>
    </row>
    <row r="2945" spans="1:12" ht="38.25">
      <c r="B2945" s="221" t="s">
        <v>332</v>
      </c>
      <c r="C2945" s="53" t="s">
        <v>588</v>
      </c>
      <c r="D2945" s="502"/>
      <c r="E2945" s="502"/>
      <c r="F2945" s="505"/>
      <c r="G2945" s="505"/>
      <c r="H2945" s="505"/>
      <c r="I2945" s="502"/>
      <c r="J2945" s="502"/>
      <c r="K2945" s="502"/>
      <c r="L2945" s="123"/>
    </row>
    <row r="2946" spans="1:12" ht="63.75">
      <c r="B2946" s="221" t="s">
        <v>334</v>
      </c>
      <c r="C2946" s="53" t="s">
        <v>589</v>
      </c>
      <c r="D2946" s="502"/>
      <c r="E2946" s="502"/>
      <c r="F2946" s="505"/>
      <c r="G2946" s="505"/>
      <c r="H2946" s="505"/>
      <c r="I2946" s="502"/>
      <c r="J2946" s="502"/>
      <c r="K2946" s="502"/>
      <c r="L2946" s="123"/>
    </row>
    <row r="2947" spans="1:12">
      <c r="B2947" s="221" t="s">
        <v>336</v>
      </c>
      <c r="C2947" s="53" t="s">
        <v>337</v>
      </c>
      <c r="D2947" s="502"/>
      <c r="E2947" s="502"/>
      <c r="F2947" s="505"/>
      <c r="G2947" s="505"/>
      <c r="H2947" s="505"/>
      <c r="I2947" s="502"/>
      <c r="J2947" s="502"/>
      <c r="K2947" s="502"/>
      <c r="L2947" s="123"/>
    </row>
    <row r="2948" spans="1:12" ht="25.5">
      <c r="B2948" s="221" t="s">
        <v>354</v>
      </c>
      <c r="C2948" s="53" t="s">
        <v>355</v>
      </c>
      <c r="D2948" s="502"/>
      <c r="E2948" s="502"/>
      <c r="F2948" s="505"/>
      <c r="G2948" s="505"/>
      <c r="H2948" s="505"/>
      <c r="I2948" s="502"/>
      <c r="J2948" s="502"/>
      <c r="K2948" s="502"/>
      <c r="L2948" s="123"/>
    </row>
    <row r="2949" spans="1:12">
      <c r="B2949" s="499" t="s">
        <v>340</v>
      </c>
      <c r="C2949" s="507"/>
      <c r="D2949" s="503"/>
      <c r="E2949" s="503"/>
      <c r="F2949" s="506"/>
      <c r="G2949" s="506"/>
      <c r="H2949" s="506"/>
      <c r="I2949" s="503"/>
      <c r="J2949" s="503"/>
      <c r="K2949" s="503"/>
      <c r="L2949" s="221"/>
    </row>
    <row r="2950" spans="1:12">
      <c r="B2950" s="512" t="s">
        <v>590</v>
      </c>
      <c r="C2950" s="513"/>
      <c r="D2950" s="113">
        <v>5878</v>
      </c>
      <c r="E2950" s="113">
        <v>8125</v>
      </c>
      <c r="F2950" s="113">
        <v>8000</v>
      </c>
      <c r="G2950" s="113">
        <v>8000</v>
      </c>
      <c r="H2950" s="114">
        <v>8000</v>
      </c>
      <c r="I2950" s="265">
        <v>5997</v>
      </c>
      <c r="J2950" s="265">
        <v>8000</v>
      </c>
      <c r="K2950" s="265">
        <v>8000</v>
      </c>
      <c r="L2950" s="114"/>
    </row>
    <row r="2951" spans="1:12">
      <c r="B2951" s="522" t="s">
        <v>342</v>
      </c>
      <c r="C2951" s="523"/>
      <c r="D2951" s="332">
        <f>'Հավելված 3 մաս 2'!D682</f>
        <v>11998.8</v>
      </c>
      <c r="E2951" s="332">
        <f>'Հավելված 3 մաս 2'!E682</f>
        <v>12000</v>
      </c>
      <c r="F2951" s="332">
        <f>'Հավելված 3 մաս 2'!F682</f>
        <v>3750</v>
      </c>
      <c r="G2951" s="332">
        <f>'Հավելված 3 մաս 2'!G682</f>
        <v>7500</v>
      </c>
      <c r="H2951" s="332">
        <f>'Հավելված 3 մաս 2'!H682</f>
        <v>11250</v>
      </c>
      <c r="I2951" s="491">
        <f>'Հավելված 3 մաս 2'!I682</f>
        <v>11243.3</v>
      </c>
      <c r="J2951" s="332">
        <f>'Հավելված 3 մաս 2'!J682</f>
        <v>15000</v>
      </c>
      <c r="K2951" s="332">
        <f>'Հավելված 3 մաս 2'!K682</f>
        <v>15000</v>
      </c>
      <c r="L2951" s="114"/>
    </row>
    <row r="2952" spans="1:12" s="120" customFormat="1" ht="14.25">
      <c r="A2952" s="119"/>
    </row>
    <row r="2953" spans="1:12">
      <c r="B2953" s="101" t="s">
        <v>327</v>
      </c>
      <c r="C2953" s="268" t="s">
        <v>361</v>
      </c>
      <c r="D2953" s="597"/>
      <c r="E2953" s="598"/>
      <c r="F2953" s="598"/>
      <c r="G2953" s="598"/>
      <c r="H2953" s="598"/>
      <c r="I2953" s="598"/>
      <c r="J2953" s="598"/>
      <c r="K2953" s="599"/>
    </row>
    <row r="2954" spans="1:12" ht="25.5">
      <c r="B2954" s="101" t="s">
        <v>328</v>
      </c>
      <c r="C2954" s="45">
        <v>104016</v>
      </c>
      <c r="D2954" s="600"/>
      <c r="E2954" s="601"/>
      <c r="F2954" s="601"/>
      <c r="G2954" s="601"/>
      <c r="H2954" s="601"/>
      <c r="I2954" s="601"/>
      <c r="J2954" s="601"/>
      <c r="K2954" s="602"/>
    </row>
    <row r="2955" spans="1:12" ht="25.5">
      <c r="B2955" s="101" t="s">
        <v>329</v>
      </c>
      <c r="C2955" s="83" t="s">
        <v>1066</v>
      </c>
      <c r="D2955" s="106"/>
      <c r="E2955" s="106"/>
      <c r="F2955" s="106"/>
      <c r="G2955" s="106"/>
    </row>
    <row r="2956" spans="1:12">
      <c r="B2956" s="101" t="s">
        <v>330</v>
      </c>
      <c r="C2956" s="53">
        <v>1184</v>
      </c>
      <c r="D2956" s="508" t="s">
        <v>343</v>
      </c>
      <c r="E2956" s="508"/>
      <c r="F2956" s="508"/>
      <c r="G2956" s="508"/>
      <c r="H2956" s="508"/>
      <c r="I2956" s="508"/>
      <c r="J2956" s="508"/>
      <c r="K2956" s="508"/>
      <c r="L2956" s="508"/>
    </row>
    <row r="2957" spans="1:12" ht="13.15" customHeight="1">
      <c r="B2957" s="101" t="s">
        <v>331</v>
      </c>
      <c r="C2957" s="353">
        <v>12001</v>
      </c>
      <c r="D2957" s="529" t="s">
        <v>987</v>
      </c>
      <c r="E2957" s="529" t="s">
        <v>988</v>
      </c>
      <c r="F2957" s="530" t="s">
        <v>989</v>
      </c>
      <c r="G2957" s="530" t="s">
        <v>990</v>
      </c>
      <c r="H2957" s="530" t="s">
        <v>991</v>
      </c>
      <c r="I2957" s="529" t="s">
        <v>992</v>
      </c>
      <c r="J2957" s="529" t="s">
        <v>727</v>
      </c>
      <c r="K2957" s="529" t="s">
        <v>993</v>
      </c>
      <c r="L2957" s="220"/>
    </row>
    <row r="2958" spans="1:12" ht="63.75">
      <c r="B2958" s="101" t="s">
        <v>332</v>
      </c>
      <c r="C2958" s="53" t="s">
        <v>591</v>
      </c>
      <c r="D2958" s="502"/>
      <c r="E2958" s="502"/>
      <c r="F2958" s="505"/>
      <c r="G2958" s="505"/>
      <c r="H2958" s="505"/>
      <c r="I2958" s="502"/>
      <c r="J2958" s="502"/>
      <c r="K2958" s="502"/>
      <c r="L2958" s="123"/>
    </row>
    <row r="2959" spans="1:12" ht="63.75">
      <c r="B2959" s="101" t="s">
        <v>334</v>
      </c>
      <c r="C2959" s="53" t="s">
        <v>592</v>
      </c>
      <c r="D2959" s="502"/>
      <c r="E2959" s="502"/>
      <c r="F2959" s="505"/>
      <c r="G2959" s="505"/>
      <c r="H2959" s="505"/>
      <c r="I2959" s="502"/>
      <c r="J2959" s="502"/>
      <c r="K2959" s="502"/>
      <c r="L2959" s="123"/>
    </row>
    <row r="2960" spans="1:12">
      <c r="B2960" s="101" t="s">
        <v>336</v>
      </c>
      <c r="C2960" s="53" t="s">
        <v>349</v>
      </c>
      <c r="D2960" s="502"/>
      <c r="E2960" s="502"/>
      <c r="F2960" s="505"/>
      <c r="G2960" s="505"/>
      <c r="H2960" s="505"/>
      <c r="I2960" s="502"/>
      <c r="J2960" s="502"/>
      <c r="K2960" s="502"/>
      <c r="L2960" s="123"/>
    </row>
    <row r="2961" spans="2:12" ht="38.25">
      <c r="B2961" s="101" t="s">
        <v>359</v>
      </c>
      <c r="C2961" s="53" t="s">
        <v>593</v>
      </c>
      <c r="D2961" s="502"/>
      <c r="E2961" s="502"/>
      <c r="F2961" s="505"/>
      <c r="G2961" s="505"/>
      <c r="H2961" s="505"/>
      <c r="I2961" s="502"/>
      <c r="J2961" s="502"/>
      <c r="K2961" s="502"/>
      <c r="L2961" s="123"/>
    </row>
    <row r="2962" spans="2:12">
      <c r="B2962" s="499" t="s">
        <v>340</v>
      </c>
      <c r="C2962" s="507"/>
      <c r="D2962" s="503"/>
      <c r="E2962" s="503"/>
      <c r="F2962" s="506"/>
      <c r="G2962" s="506"/>
      <c r="H2962" s="506"/>
      <c r="I2962" s="503"/>
      <c r="J2962" s="503"/>
      <c r="K2962" s="503"/>
      <c r="L2962" s="221"/>
    </row>
    <row r="2963" spans="2:12">
      <c r="B2963" s="512" t="s">
        <v>590</v>
      </c>
      <c r="C2963" s="513"/>
      <c r="D2963" s="113">
        <v>5878</v>
      </c>
      <c r="E2963" s="113">
        <v>8125</v>
      </c>
      <c r="F2963" s="113">
        <v>8000</v>
      </c>
      <c r="G2963" s="113">
        <v>8000</v>
      </c>
      <c r="H2963" s="114">
        <v>8000</v>
      </c>
      <c r="I2963" s="81">
        <v>5997</v>
      </c>
      <c r="J2963" s="114">
        <v>8000</v>
      </c>
      <c r="K2963" s="114">
        <v>8000</v>
      </c>
      <c r="L2963" s="114"/>
    </row>
    <row r="2964" spans="2:12">
      <c r="B2964" s="522" t="s">
        <v>342</v>
      </c>
      <c r="C2964" s="523"/>
      <c r="D2964" s="332">
        <f>'Հավելված 3 մաս 2'!D688</f>
        <v>1199866.1000000001</v>
      </c>
      <c r="E2964" s="332">
        <f>'Հավելված 3 մաս 2'!E688</f>
        <v>1200000</v>
      </c>
      <c r="F2964" s="332">
        <f>'Հավելված 3 մաս 2'!F688</f>
        <v>375000</v>
      </c>
      <c r="G2964" s="332">
        <f>'Հավելված 3 մաս 2'!G688</f>
        <v>750000</v>
      </c>
      <c r="H2964" s="332">
        <f>'Հավելված 3 մաս 2'!H688</f>
        <v>1125000</v>
      </c>
      <c r="I2964" s="491">
        <f>'Հավելված 3 մաս 2'!I688</f>
        <v>1124327.8</v>
      </c>
      <c r="J2964" s="332">
        <f>'Հավելված 3 մաս 2'!J688</f>
        <v>1500000</v>
      </c>
      <c r="K2964" s="332">
        <f>'Հավելված 3 մաս 2'!K688</f>
        <v>1500000</v>
      </c>
      <c r="L2964" s="114"/>
    </row>
    <row r="2965" spans="2:12">
      <c r="B2965" s="40"/>
      <c r="C2965" s="40"/>
      <c r="D2965" s="333"/>
      <c r="E2965" s="333"/>
      <c r="F2965" s="333"/>
      <c r="G2965" s="333"/>
      <c r="H2965" s="333"/>
      <c r="I2965" s="333"/>
      <c r="J2965" s="333"/>
      <c r="K2965" s="333"/>
      <c r="L2965" s="152"/>
    </row>
    <row r="2966" spans="2:12" ht="14.25" hidden="1">
      <c r="B2966" s="334" t="s">
        <v>323</v>
      </c>
      <c r="C2966" s="334" t="s">
        <v>324</v>
      </c>
      <c r="I2966" s="98"/>
      <c r="L2966" s="120"/>
    </row>
    <row r="2967" spans="2:12" ht="14.25" hidden="1">
      <c r="B2967" s="335"/>
      <c r="C2967" s="336"/>
      <c r="E2967" s="337"/>
      <c r="I2967" s="98"/>
      <c r="L2967" s="120"/>
    </row>
    <row r="2968" spans="2:12" ht="14.25" hidden="1">
      <c r="B2968" s="338"/>
      <c r="I2968" s="98"/>
      <c r="L2968" s="120"/>
    </row>
    <row r="2969" spans="2:12" ht="14.25" hidden="1">
      <c r="B2969" s="339"/>
      <c r="F2969" s="340"/>
      <c r="G2969" s="340"/>
      <c r="H2969" s="340"/>
      <c r="I2969" s="98"/>
      <c r="L2969" s="120"/>
    </row>
    <row r="2970" spans="2:12" ht="14.25" hidden="1">
      <c r="B2970" s="101" t="s">
        <v>327</v>
      </c>
      <c r="C2970" s="164" t="s">
        <v>647</v>
      </c>
      <c r="D2970" s="120"/>
      <c r="E2970" s="120"/>
      <c r="I2970" s="98"/>
      <c r="L2970" s="120"/>
    </row>
    <row r="2971" spans="2:12" ht="25.5" hidden="1">
      <c r="B2971" s="101" t="s">
        <v>685</v>
      </c>
      <c r="C2971" s="341"/>
      <c r="I2971" s="98"/>
      <c r="L2971" s="120"/>
    </row>
    <row r="2972" spans="2:12" ht="14.25" hidden="1">
      <c r="B2972" s="101" t="s">
        <v>686</v>
      </c>
      <c r="C2972" s="164"/>
      <c r="I2972" s="98"/>
      <c r="L2972" s="120"/>
    </row>
    <row r="2973" spans="2:12" hidden="1">
      <c r="B2973" s="101" t="s">
        <v>649</v>
      </c>
      <c r="C2973" s="164"/>
      <c r="D2973" s="606" t="s">
        <v>650</v>
      </c>
      <c r="E2973" s="606"/>
      <c r="F2973" s="606"/>
      <c r="G2973" s="606"/>
      <c r="H2973" s="606"/>
      <c r="I2973" s="606"/>
      <c r="J2973" s="606"/>
      <c r="K2973" s="606"/>
      <c r="L2973" s="606"/>
    </row>
    <row r="2974" spans="2:12" ht="12.75" hidden="1" customHeight="1">
      <c r="B2974" s="101" t="s">
        <v>651</v>
      </c>
      <c r="C2974" s="164"/>
      <c r="D2974" s="508" t="s">
        <v>344</v>
      </c>
      <c r="E2974" s="508" t="s">
        <v>652</v>
      </c>
      <c r="F2974" s="509" t="s">
        <v>345</v>
      </c>
      <c r="G2974" s="509" t="s">
        <v>346</v>
      </c>
      <c r="H2974" s="509" t="s">
        <v>40</v>
      </c>
      <c r="I2974" s="508" t="s">
        <v>653</v>
      </c>
      <c r="J2974" s="508" t="s">
        <v>347</v>
      </c>
      <c r="K2974" s="508" t="s">
        <v>348</v>
      </c>
      <c r="L2974" s="607"/>
    </row>
    <row r="2975" spans="2:12" hidden="1">
      <c r="B2975" s="112" t="s">
        <v>656</v>
      </c>
      <c r="C2975" s="336"/>
      <c r="D2975" s="508"/>
      <c r="E2975" s="508"/>
      <c r="F2975" s="509"/>
      <c r="G2975" s="509"/>
      <c r="H2975" s="509"/>
      <c r="I2975" s="508"/>
      <c r="J2975" s="508"/>
      <c r="K2975" s="508"/>
      <c r="L2975" s="607"/>
    </row>
    <row r="2976" spans="2:12" hidden="1">
      <c r="B2976" s="112" t="s">
        <v>658</v>
      </c>
      <c r="C2976" s="336"/>
      <c r="D2976" s="508"/>
      <c r="E2976" s="508"/>
      <c r="F2976" s="509"/>
      <c r="G2976" s="509"/>
      <c r="H2976" s="509"/>
      <c r="I2976" s="508"/>
      <c r="J2976" s="508"/>
      <c r="K2976" s="508"/>
      <c r="L2976" s="607"/>
    </row>
    <row r="2977" spans="2:12" hidden="1">
      <c r="B2977" s="112" t="s">
        <v>660</v>
      </c>
      <c r="C2977" s="159"/>
      <c r="D2977" s="508"/>
      <c r="E2977" s="508"/>
      <c r="F2977" s="509"/>
      <c r="G2977" s="509"/>
      <c r="H2977" s="509"/>
      <c r="I2977" s="508"/>
      <c r="J2977" s="508"/>
      <c r="K2977" s="508"/>
      <c r="L2977" s="607"/>
    </row>
    <row r="2978" spans="2:12" ht="25.5" hidden="1">
      <c r="B2978" s="159" t="s">
        <v>687</v>
      </c>
      <c r="C2978" s="159"/>
      <c r="D2978" s="508"/>
      <c r="E2978" s="508"/>
      <c r="F2978" s="509"/>
      <c r="G2978" s="509"/>
      <c r="H2978" s="509"/>
      <c r="I2978" s="508"/>
      <c r="J2978" s="508"/>
      <c r="K2978" s="508"/>
      <c r="L2978" s="607"/>
    </row>
    <row r="2979" spans="2:12" hidden="1">
      <c r="B2979" s="165"/>
      <c r="C2979" s="166"/>
      <c r="D2979" s="508"/>
      <c r="E2979" s="508"/>
      <c r="F2979" s="509"/>
      <c r="G2979" s="509"/>
      <c r="H2979" s="509"/>
      <c r="I2979" s="508"/>
      <c r="J2979" s="508"/>
      <c r="K2979" s="508"/>
      <c r="L2979" s="607"/>
    </row>
    <row r="2980" spans="2:12" ht="14.25" hidden="1">
      <c r="B2980" s="159" t="s">
        <v>688</v>
      </c>
      <c r="C2980" s="342"/>
      <c r="D2980" s="197"/>
      <c r="E2980" s="197"/>
      <c r="F2980" s="197"/>
      <c r="G2980" s="197"/>
      <c r="H2980" s="197"/>
      <c r="I2980" s="197"/>
      <c r="J2980" s="197"/>
      <c r="K2980" s="197"/>
      <c r="L2980" s="266"/>
    </row>
    <row r="2981" spans="2:12" ht="14.25" hidden="1">
      <c r="B2981" s="159" t="s">
        <v>688</v>
      </c>
      <c r="C2981" s="342"/>
      <c r="D2981" s="197"/>
      <c r="E2981" s="197"/>
      <c r="F2981" s="197"/>
      <c r="G2981" s="197"/>
      <c r="H2981" s="197"/>
      <c r="I2981" s="197"/>
      <c r="J2981" s="197"/>
      <c r="K2981" s="197"/>
      <c r="L2981" s="266"/>
    </row>
    <row r="2982" spans="2:12" ht="14.25" hidden="1">
      <c r="B2982" s="195" t="s">
        <v>667</v>
      </c>
      <c r="C2982" s="196"/>
      <c r="D2982" s="173"/>
      <c r="E2982" s="343"/>
      <c r="F2982" s="343"/>
      <c r="G2982" s="343"/>
      <c r="H2982" s="343"/>
      <c r="I2982" s="343"/>
      <c r="J2982" s="343"/>
      <c r="K2982" s="343"/>
      <c r="L2982" s="266"/>
    </row>
    <row r="2983" spans="2:12">
      <c r="B2983" s="101" t="s">
        <v>327</v>
      </c>
      <c r="C2983" s="268" t="s">
        <v>361</v>
      </c>
      <c r="D2983" s="597"/>
      <c r="E2983" s="598"/>
      <c r="F2983" s="598"/>
      <c r="G2983" s="598"/>
      <c r="H2983" s="598"/>
      <c r="I2983" s="598"/>
      <c r="J2983" s="598"/>
      <c r="K2983" s="599"/>
    </row>
    <row r="2984" spans="2:12" ht="25.5">
      <c r="B2984" s="101" t="s">
        <v>328</v>
      </c>
      <c r="C2984" s="45">
        <v>104016</v>
      </c>
      <c r="D2984" s="600"/>
      <c r="E2984" s="601"/>
      <c r="F2984" s="601"/>
      <c r="G2984" s="601"/>
      <c r="H2984" s="601"/>
      <c r="I2984" s="601"/>
      <c r="J2984" s="601"/>
      <c r="K2984" s="602"/>
    </row>
    <row r="2985" spans="2:12" ht="25.5">
      <c r="B2985" s="101" t="s">
        <v>329</v>
      </c>
      <c r="C2985" s="83" t="s">
        <v>1066</v>
      </c>
      <c r="D2985" s="106"/>
      <c r="E2985" s="106"/>
      <c r="F2985" s="106"/>
      <c r="G2985" s="106"/>
    </row>
    <row r="2986" spans="2:12">
      <c r="B2986" s="101" t="s">
        <v>330</v>
      </c>
      <c r="C2986" s="53">
        <v>1184</v>
      </c>
      <c r="D2986" s="508" t="s">
        <v>343</v>
      </c>
      <c r="E2986" s="508"/>
      <c r="F2986" s="508"/>
      <c r="G2986" s="508"/>
      <c r="H2986" s="508"/>
      <c r="I2986" s="508"/>
      <c r="J2986" s="508"/>
      <c r="K2986" s="508"/>
      <c r="L2986" s="508"/>
    </row>
    <row r="2987" spans="2:12" ht="13.15" customHeight="1">
      <c r="B2987" s="101" t="s">
        <v>331</v>
      </c>
      <c r="C2987" s="53">
        <v>12002</v>
      </c>
      <c r="D2987" s="529" t="s">
        <v>987</v>
      </c>
      <c r="E2987" s="529" t="s">
        <v>988</v>
      </c>
      <c r="F2987" s="530" t="s">
        <v>989</v>
      </c>
      <c r="G2987" s="530" t="s">
        <v>990</v>
      </c>
      <c r="H2987" s="530" t="s">
        <v>991</v>
      </c>
      <c r="I2987" s="529" t="s">
        <v>992</v>
      </c>
      <c r="J2987" s="529" t="s">
        <v>727</v>
      </c>
      <c r="K2987" s="529" t="s">
        <v>993</v>
      </c>
      <c r="L2987" s="220"/>
    </row>
    <row r="2988" spans="2:12" ht="63.75">
      <c r="B2988" s="101" t="s">
        <v>332</v>
      </c>
      <c r="C2988" s="53" t="s">
        <v>719</v>
      </c>
      <c r="D2988" s="502"/>
      <c r="E2988" s="502"/>
      <c r="F2988" s="505"/>
      <c r="G2988" s="505"/>
      <c r="H2988" s="505"/>
      <c r="I2988" s="502"/>
      <c r="J2988" s="502"/>
      <c r="K2988" s="502"/>
      <c r="L2988" s="123"/>
    </row>
    <row r="2989" spans="2:12" ht="63.75">
      <c r="B2989" s="101" t="s">
        <v>334</v>
      </c>
      <c r="C2989" s="53" t="s">
        <v>719</v>
      </c>
      <c r="D2989" s="502"/>
      <c r="E2989" s="502"/>
      <c r="F2989" s="505"/>
      <c r="G2989" s="505"/>
      <c r="H2989" s="505"/>
      <c r="I2989" s="502"/>
      <c r="J2989" s="502"/>
      <c r="K2989" s="502"/>
      <c r="L2989" s="123"/>
    </row>
    <row r="2990" spans="2:12">
      <c r="B2990" s="101" t="s">
        <v>336</v>
      </c>
      <c r="C2990" s="53" t="s">
        <v>349</v>
      </c>
      <c r="D2990" s="502"/>
      <c r="E2990" s="502"/>
      <c r="F2990" s="505"/>
      <c r="G2990" s="505"/>
      <c r="H2990" s="505"/>
      <c r="I2990" s="502"/>
      <c r="J2990" s="502"/>
      <c r="K2990" s="502"/>
      <c r="L2990" s="123"/>
    </row>
    <row r="2991" spans="2:12" ht="38.25">
      <c r="B2991" s="101" t="s">
        <v>359</v>
      </c>
      <c r="C2991" s="53" t="s">
        <v>766</v>
      </c>
      <c r="D2991" s="502"/>
      <c r="E2991" s="502"/>
      <c r="F2991" s="505"/>
      <c r="G2991" s="505"/>
      <c r="H2991" s="505"/>
      <c r="I2991" s="502"/>
      <c r="J2991" s="502"/>
      <c r="K2991" s="502"/>
      <c r="L2991" s="123"/>
    </row>
    <row r="2992" spans="2:12">
      <c r="B2992" s="499" t="s">
        <v>340</v>
      </c>
      <c r="C2992" s="507"/>
      <c r="D2992" s="503"/>
      <c r="E2992" s="503"/>
      <c r="F2992" s="506"/>
      <c r="G2992" s="506"/>
      <c r="H2992" s="506"/>
      <c r="I2992" s="503"/>
      <c r="J2992" s="503"/>
      <c r="K2992" s="503"/>
      <c r="L2992" s="221"/>
    </row>
    <row r="2993" spans="1:12" ht="13.15" customHeight="1">
      <c r="B2993" s="242" t="s">
        <v>767</v>
      </c>
      <c r="C2993" s="243"/>
      <c r="D2993" s="113"/>
      <c r="E2993" s="113" t="s">
        <v>834</v>
      </c>
      <c r="F2993" s="113"/>
      <c r="G2993" s="113"/>
      <c r="H2993" s="114"/>
      <c r="I2993" s="81"/>
      <c r="J2993" s="114"/>
      <c r="K2993" s="114"/>
      <c r="L2993" s="114"/>
    </row>
    <row r="2994" spans="1:12">
      <c r="B2994" s="522" t="s">
        <v>342</v>
      </c>
      <c r="C2994" s="523"/>
      <c r="D2994" s="332">
        <f>'Հավելված 3 մաս 2'!D709</f>
        <v>0</v>
      </c>
      <c r="E2994" s="332">
        <f>'Հավելված 3 մաս 2'!E709</f>
        <v>0</v>
      </c>
      <c r="F2994" s="332">
        <f>'Հավելված 3 մաս 2'!F709</f>
        <v>0</v>
      </c>
      <c r="G2994" s="332">
        <f>'Հավելված 3 մաս 2'!G709</f>
        <v>0</v>
      </c>
      <c r="H2994" s="332">
        <f>'Հավելված 3 մաս 2'!H709</f>
        <v>0</v>
      </c>
      <c r="I2994" s="332">
        <f>'Հավելված 3 մաս 2'!I709</f>
        <v>0</v>
      </c>
      <c r="J2994" s="332">
        <f>'Հավելված 3 մաս 2'!J709</f>
        <v>0</v>
      </c>
      <c r="K2994" s="332">
        <f>'Հավելված 3 մաս 2'!K709</f>
        <v>0</v>
      </c>
      <c r="L2994" s="114"/>
    </row>
    <row r="2995" spans="1:12" s="120" customFormat="1" ht="14.25">
      <c r="A2995" s="119"/>
    </row>
    <row r="2996" spans="1:12">
      <c r="B2996" s="132" t="s">
        <v>368</v>
      </c>
      <c r="C2996" s="133" t="s">
        <v>369</v>
      </c>
      <c r="D2996" s="134"/>
      <c r="E2996" s="134"/>
      <c r="F2996" s="134"/>
      <c r="G2996" s="134"/>
      <c r="H2996" s="134"/>
      <c r="I2996" s="262"/>
      <c r="J2996" s="134"/>
      <c r="K2996" s="135"/>
      <c r="L2996" s="114"/>
    </row>
    <row r="2997" spans="1:12" s="16" customFormat="1">
      <c r="B2997" s="31">
        <v>1205</v>
      </c>
      <c r="C2997" s="137" t="s">
        <v>594</v>
      </c>
      <c r="D2997" s="92"/>
      <c r="E2997" s="92"/>
      <c r="F2997" s="92"/>
      <c r="G2997" s="92"/>
      <c r="H2997" s="92"/>
      <c r="I2997" s="92"/>
      <c r="J2997" s="92"/>
      <c r="K2997" s="91"/>
      <c r="L2997" s="81"/>
    </row>
    <row r="2998" spans="1:12">
      <c r="B2998" s="326"/>
      <c r="C2998" s="327"/>
      <c r="D2998" s="327"/>
      <c r="E2998" s="327"/>
      <c r="F2998" s="327"/>
      <c r="G2998" s="327"/>
      <c r="H2998" s="327"/>
      <c r="I2998" s="87"/>
      <c r="J2998" s="327"/>
      <c r="K2998" s="328"/>
      <c r="L2998" s="114"/>
    </row>
    <row r="2999" spans="1:12">
      <c r="B2999" s="133" t="s">
        <v>371</v>
      </c>
      <c r="C2999" s="344"/>
      <c r="D2999" s="344"/>
      <c r="E2999" s="344"/>
      <c r="F2999" s="344"/>
      <c r="G2999" s="345"/>
      <c r="H2999" s="114"/>
      <c r="I2999" s="81"/>
      <c r="J2999" s="114"/>
      <c r="K2999" s="114"/>
      <c r="L2999" s="114"/>
    </row>
    <row r="3000" spans="1:12" s="120" customFormat="1" ht="14.25">
      <c r="A3000" s="119"/>
    </row>
    <row r="3001" spans="1:12">
      <c r="B3001" s="101" t="s">
        <v>327</v>
      </c>
      <c r="C3001" s="268" t="s">
        <v>361</v>
      </c>
      <c r="D3001" s="106"/>
      <c r="E3001" s="106"/>
      <c r="F3001" s="106"/>
      <c r="G3001" s="106"/>
    </row>
    <row r="3002" spans="1:12" ht="25.5">
      <c r="B3002" s="101" t="s">
        <v>328</v>
      </c>
      <c r="C3002" s="45">
        <v>104016</v>
      </c>
      <c r="D3002" s="140"/>
      <c r="E3002" s="140"/>
      <c r="F3002" s="140"/>
      <c r="G3002" s="140"/>
      <c r="H3002" s="140"/>
      <c r="I3002" s="140"/>
      <c r="J3002" s="140"/>
      <c r="K3002" s="140"/>
    </row>
    <row r="3003" spans="1:12" ht="25.5">
      <c r="B3003" s="101" t="s">
        <v>329</v>
      </c>
      <c r="C3003" s="83" t="s">
        <v>1066</v>
      </c>
      <c r="D3003" s="140"/>
      <c r="E3003" s="140"/>
      <c r="F3003" s="140"/>
      <c r="G3003" s="140"/>
      <c r="H3003" s="140"/>
      <c r="I3003" s="140"/>
      <c r="J3003" s="140"/>
      <c r="K3003" s="140"/>
    </row>
    <row r="3004" spans="1:12">
      <c r="B3004" s="101" t="s">
        <v>330</v>
      </c>
      <c r="C3004" s="53">
        <v>1205</v>
      </c>
      <c r="D3004" s="508" t="s">
        <v>343</v>
      </c>
      <c r="E3004" s="508"/>
      <c r="F3004" s="508"/>
      <c r="G3004" s="508"/>
      <c r="H3004" s="508"/>
      <c r="I3004" s="508"/>
      <c r="J3004" s="508"/>
      <c r="K3004" s="508"/>
      <c r="L3004" s="508"/>
    </row>
    <row r="3005" spans="1:12" ht="13.15" customHeight="1">
      <c r="B3005" s="101" t="s">
        <v>331</v>
      </c>
      <c r="C3005" s="353">
        <v>12001</v>
      </c>
      <c r="D3005" s="529" t="s">
        <v>987</v>
      </c>
      <c r="E3005" s="529" t="s">
        <v>988</v>
      </c>
      <c r="F3005" s="530" t="s">
        <v>989</v>
      </c>
      <c r="G3005" s="530" t="s">
        <v>990</v>
      </c>
      <c r="H3005" s="530" t="s">
        <v>991</v>
      </c>
      <c r="I3005" s="529" t="s">
        <v>992</v>
      </c>
      <c r="J3005" s="529" t="s">
        <v>727</v>
      </c>
      <c r="K3005" s="529" t="s">
        <v>993</v>
      </c>
      <c r="L3005" s="220"/>
    </row>
    <row r="3006" spans="1:12" ht="25.5">
      <c r="B3006" s="101" t="s">
        <v>332</v>
      </c>
      <c r="C3006" s="31" t="s">
        <v>595</v>
      </c>
      <c r="D3006" s="502"/>
      <c r="E3006" s="502"/>
      <c r="F3006" s="505"/>
      <c r="G3006" s="505"/>
      <c r="H3006" s="505"/>
      <c r="I3006" s="502"/>
      <c r="J3006" s="502"/>
      <c r="K3006" s="502"/>
      <c r="L3006" s="123"/>
    </row>
    <row r="3007" spans="1:12" ht="25.5">
      <c r="B3007" s="101" t="s">
        <v>334</v>
      </c>
      <c r="C3007" s="53" t="s">
        <v>596</v>
      </c>
      <c r="D3007" s="502"/>
      <c r="E3007" s="502"/>
      <c r="F3007" s="505"/>
      <c r="G3007" s="505"/>
      <c r="H3007" s="505"/>
      <c r="I3007" s="502"/>
      <c r="J3007" s="502"/>
      <c r="K3007" s="502"/>
      <c r="L3007" s="123"/>
    </row>
    <row r="3008" spans="1:12">
      <c r="B3008" s="101" t="s">
        <v>336</v>
      </c>
      <c r="C3008" s="53" t="s">
        <v>349</v>
      </c>
      <c r="D3008" s="502"/>
      <c r="E3008" s="502"/>
      <c r="F3008" s="505"/>
      <c r="G3008" s="505"/>
      <c r="H3008" s="505"/>
      <c r="I3008" s="502"/>
      <c r="J3008" s="502"/>
      <c r="K3008" s="502"/>
      <c r="L3008" s="123"/>
    </row>
    <row r="3009" spans="1:12" ht="38.25">
      <c r="B3009" s="101" t="s">
        <v>359</v>
      </c>
      <c r="C3009" s="53" t="s">
        <v>597</v>
      </c>
      <c r="D3009" s="502"/>
      <c r="E3009" s="502"/>
      <c r="F3009" s="505"/>
      <c r="G3009" s="505"/>
      <c r="H3009" s="505"/>
      <c r="I3009" s="502"/>
      <c r="J3009" s="502"/>
      <c r="K3009" s="502"/>
      <c r="L3009" s="123"/>
    </row>
    <row r="3010" spans="1:12">
      <c r="B3010" s="499" t="s">
        <v>340</v>
      </c>
      <c r="C3010" s="507"/>
      <c r="D3010" s="503"/>
      <c r="E3010" s="503"/>
      <c r="F3010" s="506"/>
      <c r="G3010" s="506"/>
      <c r="H3010" s="506"/>
      <c r="I3010" s="503"/>
      <c r="J3010" s="503"/>
      <c r="K3010" s="503"/>
      <c r="L3010" s="221"/>
    </row>
    <row r="3011" spans="1:12">
      <c r="B3011" s="512" t="s">
        <v>598</v>
      </c>
      <c r="C3011" s="513"/>
      <c r="D3011" s="113">
        <v>69397</v>
      </c>
      <c r="E3011" s="113">
        <v>79461</v>
      </c>
      <c r="F3011" s="210">
        <v>82874</v>
      </c>
      <c r="G3011" s="210">
        <v>82874</v>
      </c>
      <c r="H3011" s="210">
        <v>82874</v>
      </c>
      <c r="I3011" s="210">
        <v>82874</v>
      </c>
      <c r="J3011" s="210">
        <v>86574</v>
      </c>
      <c r="K3011" s="210">
        <v>89177</v>
      </c>
      <c r="L3011" s="114"/>
    </row>
    <row r="3012" spans="1:12">
      <c r="B3012" s="512" t="s">
        <v>1030</v>
      </c>
      <c r="C3012" s="513"/>
      <c r="D3012" s="113"/>
      <c r="E3012" s="113">
        <v>9389</v>
      </c>
      <c r="F3012" s="210">
        <v>12160</v>
      </c>
      <c r="G3012" s="210">
        <v>12160</v>
      </c>
      <c r="H3012" s="210">
        <v>12160</v>
      </c>
      <c r="I3012" s="210">
        <v>12160</v>
      </c>
      <c r="J3012" s="210">
        <v>14592</v>
      </c>
      <c r="K3012" s="210">
        <v>15322</v>
      </c>
      <c r="L3012" s="114"/>
    </row>
    <row r="3013" spans="1:12">
      <c r="B3013" s="512" t="s">
        <v>1031</v>
      </c>
      <c r="C3013" s="513"/>
      <c r="D3013" s="113"/>
      <c r="E3013" s="113">
        <v>56572</v>
      </c>
      <c r="F3013" s="210">
        <v>58099</v>
      </c>
      <c r="G3013" s="210">
        <v>58099</v>
      </c>
      <c r="H3013" s="210">
        <v>58099</v>
      </c>
      <c r="I3013" s="210">
        <v>58099</v>
      </c>
      <c r="J3013" s="210">
        <v>59114</v>
      </c>
      <c r="K3013" s="210">
        <v>60856</v>
      </c>
      <c r="L3013" s="114"/>
    </row>
    <row r="3014" spans="1:12">
      <c r="B3014" s="512" t="s">
        <v>1032</v>
      </c>
      <c r="C3014" s="513"/>
      <c r="D3014" s="113"/>
      <c r="E3014" s="113">
        <v>13500</v>
      </c>
      <c r="F3014" s="210">
        <v>12615</v>
      </c>
      <c r="G3014" s="210">
        <v>12615</v>
      </c>
      <c r="H3014" s="210">
        <v>12615</v>
      </c>
      <c r="I3014" s="210">
        <v>12615</v>
      </c>
      <c r="J3014" s="210">
        <v>12868</v>
      </c>
      <c r="K3014" s="210">
        <v>12999</v>
      </c>
      <c r="L3014" s="114"/>
    </row>
    <row r="3015" spans="1:12">
      <c r="B3015" s="522" t="s">
        <v>342</v>
      </c>
      <c r="C3015" s="523"/>
      <c r="D3015" s="211">
        <f>'Հավելված 3 մաս 2'!D724</f>
        <v>23562704.899999999</v>
      </c>
      <c r="E3015" s="211">
        <f>'Հավելված 3 մաս 2'!E724</f>
        <v>25395417.800000001</v>
      </c>
      <c r="F3015" s="211">
        <f>'Հավելված 3 մաս 2'!F724</f>
        <v>7146664.2000000002</v>
      </c>
      <c r="G3015" s="211">
        <f>'Հավելված 3 մաս 2'!G724</f>
        <v>13743585</v>
      </c>
      <c r="H3015" s="211">
        <f>'Հավելված 3 մաս 2'!H724</f>
        <v>20615377.5</v>
      </c>
      <c r="I3015" s="211">
        <f>'Հավելված 3 մաս 2'!I724</f>
        <v>27487170</v>
      </c>
      <c r="J3015" s="211">
        <f>'Հավելված 3 մաս 2'!J724</f>
        <v>28711170</v>
      </c>
      <c r="K3015" s="211">
        <f>'Հավելված 3 մաս 2'!K724</f>
        <v>29573160</v>
      </c>
      <c r="L3015" s="114"/>
    </row>
    <row r="3016" spans="1:12" s="120" customFormat="1" ht="14.25">
      <c r="A3016" s="119"/>
    </row>
    <row r="3017" spans="1:12">
      <c r="B3017" s="101" t="s">
        <v>327</v>
      </c>
      <c r="C3017" s="53" t="s">
        <v>361</v>
      </c>
      <c r="D3017" s="106"/>
      <c r="E3017" s="106"/>
      <c r="F3017" s="106"/>
      <c r="G3017" s="106"/>
    </row>
    <row r="3018" spans="1:12" ht="25.5">
      <c r="B3018" s="101" t="s">
        <v>328</v>
      </c>
      <c r="C3018" s="45">
        <v>104016</v>
      </c>
      <c r="D3018" s="106"/>
      <c r="E3018" s="106"/>
      <c r="F3018" s="106"/>
      <c r="G3018" s="106"/>
    </row>
    <row r="3019" spans="1:12" ht="25.5">
      <c r="B3019" s="101" t="s">
        <v>329</v>
      </c>
      <c r="C3019" s="83" t="s">
        <v>1066</v>
      </c>
      <c r="D3019" s="106"/>
      <c r="E3019" s="106"/>
      <c r="F3019" s="106"/>
      <c r="G3019" s="106"/>
    </row>
    <row r="3020" spans="1:12">
      <c r="B3020" s="101" t="s">
        <v>330</v>
      </c>
      <c r="C3020" s="53">
        <v>1205</v>
      </c>
      <c r="D3020" s="508" t="s">
        <v>343</v>
      </c>
      <c r="E3020" s="508"/>
      <c r="F3020" s="508"/>
      <c r="G3020" s="508"/>
      <c r="H3020" s="508"/>
      <c r="I3020" s="508"/>
      <c r="J3020" s="508"/>
      <c r="K3020" s="508"/>
      <c r="L3020" s="508"/>
    </row>
    <row r="3021" spans="1:12" ht="13.15" customHeight="1">
      <c r="B3021" s="101" t="s">
        <v>331</v>
      </c>
      <c r="C3021" s="353">
        <v>12002</v>
      </c>
      <c r="D3021" s="529" t="s">
        <v>987</v>
      </c>
      <c r="E3021" s="529" t="s">
        <v>988</v>
      </c>
      <c r="F3021" s="530" t="s">
        <v>989</v>
      </c>
      <c r="G3021" s="530" t="s">
        <v>990</v>
      </c>
      <c r="H3021" s="530" t="s">
        <v>991</v>
      </c>
      <c r="I3021" s="529" t="s">
        <v>992</v>
      </c>
      <c r="J3021" s="529" t="s">
        <v>727</v>
      </c>
      <c r="K3021" s="529" t="s">
        <v>993</v>
      </c>
      <c r="L3021" s="220"/>
    </row>
    <row r="3022" spans="1:12" ht="38.25">
      <c r="B3022" s="101" t="s">
        <v>332</v>
      </c>
      <c r="C3022" s="53" t="s">
        <v>599</v>
      </c>
      <c r="D3022" s="502"/>
      <c r="E3022" s="502"/>
      <c r="F3022" s="505"/>
      <c r="G3022" s="505"/>
      <c r="H3022" s="505"/>
      <c r="I3022" s="502"/>
      <c r="J3022" s="502"/>
      <c r="K3022" s="502"/>
      <c r="L3022" s="123"/>
    </row>
    <row r="3023" spans="1:12" ht="38.25">
      <c r="B3023" s="101" t="s">
        <v>334</v>
      </c>
      <c r="C3023" s="53" t="s">
        <v>600</v>
      </c>
      <c r="D3023" s="502"/>
      <c r="E3023" s="502"/>
      <c r="F3023" s="505"/>
      <c r="G3023" s="505"/>
      <c r="H3023" s="505"/>
      <c r="I3023" s="502"/>
      <c r="J3023" s="502"/>
      <c r="K3023" s="502"/>
      <c r="L3023" s="123"/>
    </row>
    <row r="3024" spans="1:12">
      <c r="B3024" s="101" t="s">
        <v>336</v>
      </c>
      <c r="C3024" s="53" t="s">
        <v>349</v>
      </c>
      <c r="D3024" s="502"/>
      <c r="E3024" s="502"/>
      <c r="F3024" s="505"/>
      <c r="G3024" s="505"/>
      <c r="H3024" s="505"/>
      <c r="I3024" s="502"/>
      <c r="J3024" s="502"/>
      <c r="K3024" s="502"/>
      <c r="L3024" s="123"/>
    </row>
    <row r="3025" spans="1:12" ht="38.25">
      <c r="B3025" s="101" t="s">
        <v>359</v>
      </c>
      <c r="C3025" s="53" t="s">
        <v>601</v>
      </c>
      <c r="D3025" s="502"/>
      <c r="E3025" s="502"/>
      <c r="F3025" s="505"/>
      <c r="G3025" s="505"/>
      <c r="H3025" s="505"/>
      <c r="I3025" s="502"/>
      <c r="J3025" s="502"/>
      <c r="K3025" s="502"/>
      <c r="L3025" s="123"/>
    </row>
    <row r="3026" spans="1:12">
      <c r="B3026" s="499" t="s">
        <v>340</v>
      </c>
      <c r="C3026" s="507"/>
      <c r="D3026" s="503"/>
      <c r="E3026" s="503"/>
      <c r="F3026" s="506"/>
      <c r="G3026" s="506"/>
      <c r="H3026" s="506"/>
      <c r="I3026" s="503"/>
      <c r="J3026" s="503"/>
      <c r="K3026" s="503"/>
      <c r="L3026" s="221"/>
    </row>
    <row r="3027" spans="1:12">
      <c r="B3027" s="512" t="s">
        <v>602</v>
      </c>
      <c r="C3027" s="513"/>
      <c r="D3027" s="113">
        <v>28318</v>
      </c>
      <c r="E3027" s="113">
        <v>22010</v>
      </c>
      <c r="F3027" s="113">
        <v>8685</v>
      </c>
      <c r="G3027" s="113">
        <v>14475</v>
      </c>
      <c r="H3027" s="114">
        <v>21712.5</v>
      </c>
      <c r="I3027" s="81">
        <v>28950</v>
      </c>
      <c r="J3027" s="114">
        <v>28950</v>
      </c>
      <c r="K3027" s="114">
        <v>28950</v>
      </c>
      <c r="L3027" s="114"/>
    </row>
    <row r="3028" spans="1:12">
      <c r="B3028" s="522" t="s">
        <v>342</v>
      </c>
      <c r="C3028" s="523"/>
      <c r="D3028" s="211">
        <f>'Հավելված 3 մաս 2'!D730</f>
        <v>5793213</v>
      </c>
      <c r="E3028" s="211">
        <f>'Հավելված 3 մաս 2'!E730</f>
        <v>4456804</v>
      </c>
      <c r="F3028" s="211">
        <f>'Հավելված 3 մաս 2'!F730</f>
        <v>1737000</v>
      </c>
      <c r="G3028" s="211">
        <f>'Հավելված 3 մաս 2'!G730</f>
        <v>2895000</v>
      </c>
      <c r="H3028" s="211">
        <f>'Հավելված 3 մաս 2'!H730</f>
        <v>4342500</v>
      </c>
      <c r="I3028" s="211">
        <f>'Հավելված 3 մաս 2'!I730</f>
        <v>5790000</v>
      </c>
      <c r="J3028" s="211">
        <f>'Հավելված 3 մաս 2'!J730</f>
        <v>5790000</v>
      </c>
      <c r="K3028" s="211">
        <f>'Հավելված 3 մաս 2'!K730</f>
        <v>5790000</v>
      </c>
      <c r="L3028" s="114"/>
    </row>
    <row r="3029" spans="1:12" s="120" customFormat="1" ht="14.25">
      <c r="A3029" s="119"/>
    </row>
    <row r="3030" spans="1:12">
      <c r="B3030" s="101" t="s">
        <v>327</v>
      </c>
      <c r="C3030" s="53" t="s">
        <v>361</v>
      </c>
      <c r="D3030" s="106"/>
      <c r="E3030" s="106"/>
      <c r="F3030" s="106"/>
      <c r="G3030" s="106"/>
    </row>
    <row r="3031" spans="1:12" ht="25.5">
      <c r="B3031" s="101" t="s">
        <v>328</v>
      </c>
      <c r="C3031" s="45">
        <v>104016</v>
      </c>
      <c r="D3031" s="106"/>
      <c r="E3031" s="106"/>
      <c r="F3031" s="106"/>
      <c r="G3031" s="106"/>
    </row>
    <row r="3032" spans="1:12">
      <c r="B3032" s="101" t="s">
        <v>329</v>
      </c>
      <c r="C3032" s="212" t="s">
        <v>603</v>
      </c>
      <c r="D3032" s="106"/>
      <c r="E3032" s="106"/>
      <c r="F3032" s="106"/>
      <c r="G3032" s="106"/>
    </row>
    <row r="3033" spans="1:12">
      <c r="B3033" s="101" t="s">
        <v>330</v>
      </c>
      <c r="C3033" s="53">
        <v>1205</v>
      </c>
      <c r="D3033" s="508" t="s">
        <v>343</v>
      </c>
      <c r="E3033" s="508"/>
      <c r="F3033" s="508"/>
      <c r="G3033" s="508"/>
      <c r="H3033" s="508"/>
      <c r="I3033" s="508"/>
      <c r="J3033" s="508"/>
      <c r="K3033" s="508"/>
      <c r="L3033" s="508"/>
    </row>
    <row r="3034" spans="1:12" ht="13.15" customHeight="1">
      <c r="B3034" s="101" t="s">
        <v>331</v>
      </c>
      <c r="C3034" s="354">
        <v>12003</v>
      </c>
      <c r="D3034" s="529" t="s">
        <v>987</v>
      </c>
      <c r="E3034" s="529" t="s">
        <v>988</v>
      </c>
      <c r="F3034" s="530" t="s">
        <v>989</v>
      </c>
      <c r="G3034" s="530" t="s">
        <v>990</v>
      </c>
      <c r="H3034" s="530" t="s">
        <v>991</v>
      </c>
      <c r="I3034" s="529" t="s">
        <v>992</v>
      </c>
      <c r="J3034" s="529" t="s">
        <v>727</v>
      </c>
      <c r="K3034" s="529" t="s">
        <v>993</v>
      </c>
      <c r="L3034" s="220"/>
    </row>
    <row r="3035" spans="1:12" ht="38.25">
      <c r="B3035" s="101" t="s">
        <v>332</v>
      </c>
      <c r="C3035" s="31" t="s">
        <v>604</v>
      </c>
      <c r="D3035" s="502"/>
      <c r="E3035" s="502"/>
      <c r="F3035" s="505"/>
      <c r="G3035" s="505"/>
      <c r="H3035" s="505"/>
      <c r="I3035" s="502"/>
      <c r="J3035" s="502"/>
      <c r="K3035" s="502"/>
      <c r="L3035" s="123"/>
    </row>
    <row r="3036" spans="1:12" ht="51">
      <c r="B3036" s="101" t="s">
        <v>334</v>
      </c>
      <c r="C3036" s="53" t="s">
        <v>605</v>
      </c>
      <c r="D3036" s="502"/>
      <c r="E3036" s="502"/>
      <c r="F3036" s="505"/>
      <c r="G3036" s="505"/>
      <c r="H3036" s="505"/>
      <c r="I3036" s="502"/>
      <c r="J3036" s="502"/>
      <c r="K3036" s="502"/>
      <c r="L3036" s="123"/>
    </row>
    <row r="3037" spans="1:12">
      <c r="B3037" s="101" t="s">
        <v>336</v>
      </c>
      <c r="C3037" s="53" t="s">
        <v>349</v>
      </c>
      <c r="D3037" s="502"/>
      <c r="E3037" s="502"/>
      <c r="F3037" s="505"/>
      <c r="G3037" s="505"/>
      <c r="H3037" s="505"/>
      <c r="I3037" s="502"/>
      <c r="J3037" s="502"/>
      <c r="K3037" s="502"/>
      <c r="L3037" s="123"/>
    </row>
    <row r="3038" spans="1:12" ht="25.5">
      <c r="B3038" s="101" t="s">
        <v>606</v>
      </c>
      <c r="C3038" s="53" t="s">
        <v>607</v>
      </c>
      <c r="D3038" s="502"/>
      <c r="E3038" s="502"/>
      <c r="F3038" s="505"/>
      <c r="G3038" s="505"/>
      <c r="H3038" s="505"/>
      <c r="I3038" s="502"/>
      <c r="J3038" s="502"/>
      <c r="K3038" s="502"/>
      <c r="L3038" s="123"/>
    </row>
    <row r="3039" spans="1:12">
      <c r="B3039" s="499" t="s">
        <v>340</v>
      </c>
      <c r="C3039" s="507"/>
      <c r="D3039" s="503"/>
      <c r="E3039" s="503"/>
      <c r="F3039" s="506"/>
      <c r="G3039" s="506"/>
      <c r="H3039" s="506"/>
      <c r="I3039" s="503"/>
      <c r="J3039" s="503"/>
      <c r="K3039" s="503"/>
      <c r="L3039" s="221"/>
    </row>
    <row r="3040" spans="1:12">
      <c r="B3040" s="512" t="s">
        <v>608</v>
      </c>
      <c r="C3040" s="513"/>
      <c r="D3040" s="113">
        <f>'[5]Հավելված 3 Մաս 4'!D74</f>
        <v>3</v>
      </c>
      <c r="E3040" s="113">
        <f>'[5]Հավելված 3 Մաս 4'!E74</f>
        <v>3</v>
      </c>
      <c r="F3040" s="113">
        <f>'[5]Հավելված 3 Մաս 4'!F74</f>
        <v>3</v>
      </c>
      <c r="G3040" s="113">
        <f>'[5]Հավելված 3 Մաս 4'!G74</f>
        <v>3</v>
      </c>
      <c r="H3040" s="114">
        <f>'[5]Հավելված 3 Մաս 4'!H74</f>
        <v>3</v>
      </c>
      <c r="I3040" s="81">
        <f>'[5]Հավելված 3 Մաս 4'!I74</f>
        <v>3</v>
      </c>
      <c r="J3040" s="114">
        <f>'[5]Հավելված 3 Մաս 4'!J74</f>
        <v>3</v>
      </c>
      <c r="K3040" s="114">
        <f>'[5]Հավելված 3 Մաս 4'!K74</f>
        <v>3</v>
      </c>
      <c r="L3040" s="114"/>
    </row>
    <row r="3041" spans="1:12">
      <c r="B3041" s="522" t="s">
        <v>342</v>
      </c>
      <c r="C3041" s="523"/>
      <c r="D3041" s="270">
        <f>'Հավելված 3 մաս 2'!D736</f>
        <v>0</v>
      </c>
      <c r="E3041" s="270">
        <f>'Հավելված 3 մաս 2'!E736</f>
        <v>8762.9</v>
      </c>
      <c r="F3041" s="270">
        <f>'Հավելված 3 մաս 2'!F736</f>
        <v>2190.7249999999999</v>
      </c>
      <c r="G3041" s="270">
        <f>'Հավելված 3 մաս 2'!G736</f>
        <v>4381.45</v>
      </c>
      <c r="H3041" s="270">
        <f>'Հավելված 3 մաս 2'!H736</f>
        <v>6572.1749999999993</v>
      </c>
      <c r="I3041" s="270">
        <f>'Հավելված 3 մաս 2'!I736</f>
        <v>8762.9</v>
      </c>
      <c r="J3041" s="270">
        <f>'Հավելված 3 մաս 2'!J736</f>
        <v>8762.9</v>
      </c>
      <c r="K3041" s="270">
        <f>'Հավելված 3 մաս 2'!K736</f>
        <v>8762.9</v>
      </c>
      <c r="L3041" s="114"/>
    </row>
    <row r="3042" spans="1:12" s="120" customFormat="1" ht="14.25">
      <c r="A3042" s="119"/>
    </row>
    <row r="3043" spans="1:12">
      <c r="B3043" s="101" t="s">
        <v>327</v>
      </c>
      <c r="C3043" s="53" t="s">
        <v>361</v>
      </c>
      <c r="D3043" s="106"/>
      <c r="E3043" s="106"/>
      <c r="F3043" s="106"/>
      <c r="G3043" s="106"/>
    </row>
    <row r="3044" spans="1:12" ht="25.5">
      <c r="B3044" s="101" t="s">
        <v>328</v>
      </c>
      <c r="C3044" s="45">
        <v>104016</v>
      </c>
      <c r="D3044" s="106"/>
      <c r="E3044" s="106"/>
      <c r="F3044" s="106"/>
      <c r="G3044" s="106"/>
    </row>
    <row r="3045" spans="1:12" ht="25.5">
      <c r="B3045" s="101" t="s">
        <v>329</v>
      </c>
      <c r="C3045" s="83" t="s">
        <v>1066</v>
      </c>
      <c r="D3045" s="106"/>
      <c r="E3045" s="106"/>
      <c r="F3045" s="106"/>
      <c r="G3045" s="106"/>
    </row>
    <row r="3046" spans="1:12">
      <c r="B3046" s="101" t="s">
        <v>330</v>
      </c>
      <c r="C3046" s="45">
        <v>1205</v>
      </c>
      <c r="D3046" s="508" t="s">
        <v>343</v>
      </c>
      <c r="E3046" s="508"/>
      <c r="F3046" s="508"/>
      <c r="G3046" s="508"/>
      <c r="H3046" s="508"/>
      <c r="I3046" s="508"/>
      <c r="J3046" s="508"/>
      <c r="K3046" s="508"/>
      <c r="L3046" s="508"/>
    </row>
    <row r="3047" spans="1:12" ht="13.15" customHeight="1">
      <c r="B3047" s="101" t="s">
        <v>331</v>
      </c>
      <c r="C3047" s="353">
        <v>12004</v>
      </c>
      <c r="D3047" s="529" t="s">
        <v>987</v>
      </c>
      <c r="E3047" s="529" t="s">
        <v>988</v>
      </c>
      <c r="F3047" s="530" t="s">
        <v>989</v>
      </c>
      <c r="G3047" s="530" t="s">
        <v>990</v>
      </c>
      <c r="H3047" s="530" t="s">
        <v>991</v>
      </c>
      <c r="I3047" s="529" t="s">
        <v>992</v>
      </c>
      <c r="J3047" s="529" t="s">
        <v>727</v>
      </c>
      <c r="K3047" s="529" t="s">
        <v>993</v>
      </c>
      <c r="L3047" s="220"/>
    </row>
    <row r="3048" spans="1:12" ht="25.5">
      <c r="B3048" s="101" t="s">
        <v>332</v>
      </c>
      <c r="C3048" s="53" t="s">
        <v>609</v>
      </c>
      <c r="D3048" s="502"/>
      <c r="E3048" s="502"/>
      <c r="F3048" s="505"/>
      <c r="G3048" s="505"/>
      <c r="H3048" s="505"/>
      <c r="I3048" s="502"/>
      <c r="J3048" s="502"/>
      <c r="K3048" s="502"/>
      <c r="L3048" s="123"/>
    </row>
    <row r="3049" spans="1:12" ht="76.5">
      <c r="B3049" s="101" t="s">
        <v>334</v>
      </c>
      <c r="C3049" s="53" t="s">
        <v>610</v>
      </c>
      <c r="D3049" s="502"/>
      <c r="E3049" s="502"/>
      <c r="F3049" s="505"/>
      <c r="G3049" s="505"/>
      <c r="H3049" s="505"/>
      <c r="I3049" s="502"/>
      <c r="J3049" s="502"/>
      <c r="K3049" s="502"/>
      <c r="L3049" s="123"/>
    </row>
    <row r="3050" spans="1:12">
      <c r="B3050" s="101" t="s">
        <v>336</v>
      </c>
      <c r="C3050" s="53" t="s">
        <v>349</v>
      </c>
      <c r="D3050" s="502"/>
      <c r="E3050" s="502"/>
      <c r="F3050" s="505"/>
      <c r="G3050" s="505"/>
      <c r="H3050" s="505"/>
      <c r="I3050" s="502"/>
      <c r="J3050" s="502"/>
      <c r="K3050" s="502"/>
      <c r="L3050" s="123"/>
    </row>
    <row r="3051" spans="1:12" ht="25.5">
      <c r="B3051" s="101" t="s">
        <v>606</v>
      </c>
      <c r="C3051" s="53" t="s">
        <v>611</v>
      </c>
      <c r="D3051" s="502"/>
      <c r="E3051" s="502"/>
      <c r="F3051" s="505"/>
      <c r="G3051" s="505"/>
      <c r="H3051" s="505"/>
      <c r="I3051" s="502"/>
      <c r="J3051" s="502"/>
      <c r="K3051" s="502"/>
      <c r="L3051" s="123"/>
    </row>
    <row r="3052" spans="1:12">
      <c r="B3052" s="499" t="s">
        <v>340</v>
      </c>
      <c r="C3052" s="507"/>
      <c r="D3052" s="503"/>
      <c r="E3052" s="503"/>
      <c r="F3052" s="506"/>
      <c r="G3052" s="506"/>
      <c r="H3052" s="506"/>
      <c r="I3052" s="503"/>
      <c r="J3052" s="503"/>
      <c r="K3052" s="503"/>
      <c r="L3052" s="221"/>
    </row>
    <row r="3053" spans="1:12">
      <c r="B3053" s="510" t="s">
        <v>612</v>
      </c>
      <c r="C3053" s="511"/>
      <c r="D3053" s="113"/>
      <c r="E3053" s="113"/>
      <c r="F3053" s="113"/>
      <c r="G3053" s="113"/>
      <c r="H3053" s="114"/>
      <c r="I3053" s="81"/>
      <c r="J3053" s="114"/>
      <c r="K3053" s="114"/>
      <c r="L3053" s="114"/>
    </row>
    <row r="3054" spans="1:12">
      <c r="B3054" s="522" t="s">
        <v>342</v>
      </c>
      <c r="C3054" s="523"/>
      <c r="D3054" s="217">
        <f>'Հավելված 3 մաս 2'!D742</f>
        <v>91100</v>
      </c>
      <c r="E3054" s="217">
        <f>'Հավելված 3 մաս 2'!E742</f>
        <v>420000</v>
      </c>
      <c r="F3054" s="217">
        <f>'Հավելված 3 մաս 2'!F742</f>
        <v>105000</v>
      </c>
      <c r="G3054" s="217">
        <f>'Հավելված 3 մաս 2'!G742</f>
        <v>210000</v>
      </c>
      <c r="H3054" s="217">
        <f>'Հավելված 3 մաս 2'!H742</f>
        <v>315000</v>
      </c>
      <c r="I3054" s="217">
        <f>'Հավելված 3 մաս 2'!I742</f>
        <v>420000</v>
      </c>
      <c r="J3054" s="217">
        <f>'Հավելված 3 մաս 2'!J742</f>
        <v>420000</v>
      </c>
      <c r="K3054" s="217">
        <f>'Հավելված 3 մաս 2'!K742</f>
        <v>420000</v>
      </c>
      <c r="L3054" s="114"/>
    </row>
    <row r="3055" spans="1:12" s="120" customFormat="1" ht="14.25">
      <c r="A3055" s="119"/>
    </row>
    <row r="3056" spans="1:12">
      <c r="B3056" s="101" t="s">
        <v>327</v>
      </c>
      <c r="C3056" s="53" t="s">
        <v>361</v>
      </c>
      <c r="D3056" s="106"/>
      <c r="E3056" s="106"/>
      <c r="F3056" s="106"/>
      <c r="G3056" s="106"/>
    </row>
    <row r="3057" spans="1:12" ht="25.5">
      <c r="B3057" s="101" t="s">
        <v>328</v>
      </c>
      <c r="C3057" s="45">
        <v>104016</v>
      </c>
      <c r="D3057" s="106"/>
      <c r="E3057" s="106"/>
      <c r="F3057" s="106"/>
      <c r="G3057" s="106"/>
    </row>
    <row r="3058" spans="1:12" ht="25.5">
      <c r="B3058" s="101" t="s">
        <v>329</v>
      </c>
      <c r="C3058" s="83" t="s">
        <v>1066</v>
      </c>
      <c r="D3058" s="106"/>
      <c r="E3058" s="106"/>
      <c r="F3058" s="106"/>
      <c r="G3058" s="106"/>
    </row>
    <row r="3059" spans="1:12">
      <c r="B3059" s="101" t="s">
        <v>330</v>
      </c>
      <c r="C3059" s="45">
        <v>1205</v>
      </c>
      <c r="D3059" s="508" t="s">
        <v>343</v>
      </c>
      <c r="E3059" s="508"/>
      <c r="F3059" s="508"/>
      <c r="G3059" s="508"/>
      <c r="H3059" s="508"/>
      <c r="I3059" s="508"/>
      <c r="J3059" s="508"/>
      <c r="K3059" s="508"/>
      <c r="L3059" s="508"/>
    </row>
    <row r="3060" spans="1:12" ht="13.15" customHeight="1">
      <c r="B3060" s="101" t="s">
        <v>331</v>
      </c>
      <c r="C3060" s="45">
        <v>12005</v>
      </c>
      <c r="D3060" s="529" t="s">
        <v>987</v>
      </c>
      <c r="E3060" s="529" t="s">
        <v>988</v>
      </c>
      <c r="F3060" s="530" t="s">
        <v>989</v>
      </c>
      <c r="G3060" s="530" t="s">
        <v>990</v>
      </c>
      <c r="H3060" s="530" t="s">
        <v>991</v>
      </c>
      <c r="I3060" s="529" t="s">
        <v>992</v>
      </c>
      <c r="J3060" s="529" t="s">
        <v>727</v>
      </c>
      <c r="K3060" s="529" t="s">
        <v>993</v>
      </c>
      <c r="L3060" s="220"/>
    </row>
    <row r="3061" spans="1:12">
      <c r="B3061" s="101" t="s">
        <v>332</v>
      </c>
      <c r="C3061" s="53" t="s">
        <v>613</v>
      </c>
      <c r="D3061" s="502"/>
      <c r="E3061" s="502"/>
      <c r="F3061" s="505"/>
      <c r="G3061" s="505"/>
      <c r="H3061" s="505"/>
      <c r="I3061" s="502"/>
      <c r="J3061" s="502"/>
      <c r="K3061" s="502"/>
      <c r="L3061" s="123"/>
    </row>
    <row r="3062" spans="1:12" ht="89.25">
      <c r="B3062" s="101" t="s">
        <v>334</v>
      </c>
      <c r="C3062" s="53" t="s">
        <v>614</v>
      </c>
      <c r="D3062" s="502"/>
      <c r="E3062" s="502"/>
      <c r="F3062" s="505"/>
      <c r="G3062" s="505"/>
      <c r="H3062" s="505"/>
      <c r="I3062" s="502"/>
      <c r="J3062" s="502"/>
      <c r="K3062" s="502"/>
      <c r="L3062" s="123"/>
    </row>
    <row r="3063" spans="1:12">
      <c r="B3063" s="101" t="s">
        <v>336</v>
      </c>
      <c r="C3063" s="53" t="s">
        <v>349</v>
      </c>
      <c r="D3063" s="502"/>
      <c r="E3063" s="502"/>
      <c r="F3063" s="505"/>
      <c r="G3063" s="505"/>
      <c r="H3063" s="505"/>
      <c r="I3063" s="502"/>
      <c r="J3063" s="502"/>
      <c r="K3063" s="502"/>
      <c r="L3063" s="123"/>
    </row>
    <row r="3064" spans="1:12" ht="25.5">
      <c r="B3064" s="101" t="s">
        <v>606</v>
      </c>
      <c r="C3064" s="53" t="s">
        <v>611</v>
      </c>
      <c r="D3064" s="502"/>
      <c r="E3064" s="502"/>
      <c r="F3064" s="505"/>
      <c r="G3064" s="505"/>
      <c r="H3064" s="505"/>
      <c r="I3064" s="502"/>
      <c r="J3064" s="502"/>
      <c r="K3064" s="502"/>
      <c r="L3064" s="123"/>
    </row>
    <row r="3065" spans="1:12">
      <c r="B3065" s="499" t="s">
        <v>340</v>
      </c>
      <c r="C3065" s="507"/>
      <c r="D3065" s="503"/>
      <c r="E3065" s="503"/>
      <c r="F3065" s="506"/>
      <c r="G3065" s="506"/>
      <c r="H3065" s="506"/>
      <c r="I3065" s="503"/>
      <c r="J3065" s="503"/>
      <c r="K3065" s="503"/>
      <c r="L3065" s="221"/>
    </row>
    <row r="3066" spans="1:12">
      <c r="B3066" s="512" t="s">
        <v>608</v>
      </c>
      <c r="C3066" s="513"/>
      <c r="D3066" s="113" t="s">
        <v>44</v>
      </c>
      <c r="E3066" s="113" t="s">
        <v>44</v>
      </c>
      <c r="F3066" s="113" t="s">
        <v>44</v>
      </c>
      <c r="G3066" s="113" t="s">
        <v>44</v>
      </c>
      <c r="H3066" s="114"/>
      <c r="I3066" s="81"/>
      <c r="J3066" s="114"/>
      <c r="K3066" s="114"/>
      <c r="L3066" s="114"/>
    </row>
    <row r="3067" spans="1:12">
      <c r="B3067" s="522" t="s">
        <v>342</v>
      </c>
      <c r="C3067" s="523"/>
      <c r="D3067" s="217">
        <f>'Հավելված 3 մաս 2'!D748</f>
        <v>2199000</v>
      </c>
      <c r="E3067" s="217">
        <f>'Հավելված 3 մաս 2'!E748</f>
        <v>2150000</v>
      </c>
      <c r="F3067" s="217">
        <f>'Հավելված 3 մաս 2'!F748</f>
        <v>137500</v>
      </c>
      <c r="G3067" s="217">
        <f>'Հավելված 3 մաս 2'!G748</f>
        <v>275000</v>
      </c>
      <c r="H3067" s="217">
        <f>'Հավելված 3 մաս 2'!H748</f>
        <v>412500</v>
      </c>
      <c r="I3067" s="217">
        <f>'Հավելված 3 մաս 2'!I748</f>
        <v>550000</v>
      </c>
      <c r="J3067" s="217">
        <f>'Հավելված 3 մաս 2'!J748</f>
        <v>550000</v>
      </c>
      <c r="K3067" s="217">
        <f>'Հավելված 3 մաս 2'!K748</f>
        <v>550000</v>
      </c>
      <c r="L3067" s="114"/>
    </row>
    <row r="3068" spans="1:12" s="120" customFormat="1" ht="14.25">
      <c r="A3068" s="119"/>
    </row>
    <row r="3069" spans="1:12">
      <c r="B3069" s="101" t="s">
        <v>327</v>
      </c>
      <c r="C3069" s="53" t="s">
        <v>361</v>
      </c>
      <c r="D3069" s="106"/>
      <c r="E3069" s="106"/>
      <c r="F3069" s="106"/>
      <c r="G3069" s="106"/>
    </row>
    <row r="3070" spans="1:12" ht="25.5">
      <c r="B3070" s="101" t="s">
        <v>328</v>
      </c>
      <c r="C3070" s="45">
        <v>104016</v>
      </c>
      <c r="D3070" s="106"/>
      <c r="E3070" s="106"/>
      <c r="F3070" s="106"/>
      <c r="G3070" s="106"/>
    </row>
    <row r="3071" spans="1:12">
      <c r="B3071" s="101" t="s">
        <v>329</v>
      </c>
      <c r="C3071" s="212" t="s">
        <v>615</v>
      </c>
      <c r="D3071" s="106"/>
      <c r="E3071" s="106"/>
      <c r="F3071" s="106"/>
      <c r="G3071" s="106"/>
    </row>
    <row r="3072" spans="1:12">
      <c r="B3072" s="101" t="s">
        <v>330</v>
      </c>
      <c r="C3072" s="45">
        <v>1205</v>
      </c>
      <c r="D3072" s="508" t="s">
        <v>343</v>
      </c>
      <c r="E3072" s="508"/>
      <c r="F3072" s="508"/>
      <c r="G3072" s="508"/>
      <c r="H3072" s="508"/>
      <c r="I3072" s="508"/>
      <c r="J3072" s="508"/>
      <c r="K3072" s="508"/>
      <c r="L3072" s="508"/>
    </row>
    <row r="3073" spans="1:12" ht="13.15" customHeight="1">
      <c r="B3073" s="101" t="s">
        <v>331</v>
      </c>
      <c r="C3073" s="45">
        <v>12006</v>
      </c>
      <c r="D3073" s="529" t="s">
        <v>987</v>
      </c>
      <c r="E3073" s="529" t="s">
        <v>988</v>
      </c>
      <c r="F3073" s="530" t="s">
        <v>989</v>
      </c>
      <c r="G3073" s="530" t="s">
        <v>990</v>
      </c>
      <c r="H3073" s="530" t="s">
        <v>991</v>
      </c>
      <c r="I3073" s="529" t="s">
        <v>992</v>
      </c>
      <c r="J3073" s="529" t="s">
        <v>727</v>
      </c>
      <c r="K3073" s="529" t="s">
        <v>993</v>
      </c>
      <c r="L3073" s="220"/>
    </row>
    <row r="3074" spans="1:12">
      <c r="B3074" s="101" t="s">
        <v>332</v>
      </c>
      <c r="C3074" s="53" t="s">
        <v>616</v>
      </c>
      <c r="D3074" s="502"/>
      <c r="E3074" s="502"/>
      <c r="F3074" s="505"/>
      <c r="G3074" s="505"/>
      <c r="H3074" s="505"/>
      <c r="I3074" s="502"/>
      <c r="J3074" s="502"/>
      <c r="K3074" s="502"/>
      <c r="L3074" s="123"/>
    </row>
    <row r="3075" spans="1:12" ht="76.5">
      <c r="B3075" s="101" t="s">
        <v>334</v>
      </c>
      <c r="C3075" s="53" t="s">
        <v>617</v>
      </c>
      <c r="D3075" s="502"/>
      <c r="E3075" s="502"/>
      <c r="F3075" s="505"/>
      <c r="G3075" s="505"/>
      <c r="H3075" s="505"/>
      <c r="I3075" s="502"/>
      <c r="J3075" s="502"/>
      <c r="K3075" s="502"/>
      <c r="L3075" s="123"/>
    </row>
    <row r="3076" spans="1:12">
      <c r="B3076" s="101" t="s">
        <v>336</v>
      </c>
      <c r="C3076" s="53" t="s">
        <v>349</v>
      </c>
      <c r="D3076" s="502"/>
      <c r="E3076" s="502"/>
      <c r="F3076" s="505"/>
      <c r="G3076" s="505"/>
      <c r="H3076" s="505"/>
      <c r="I3076" s="502"/>
      <c r="J3076" s="502"/>
      <c r="K3076" s="502"/>
      <c r="L3076" s="123"/>
    </row>
    <row r="3077" spans="1:12">
      <c r="B3077" s="101" t="s">
        <v>359</v>
      </c>
      <c r="C3077" s="53" t="s">
        <v>44</v>
      </c>
      <c r="D3077" s="502"/>
      <c r="E3077" s="502"/>
      <c r="F3077" s="505"/>
      <c r="G3077" s="505"/>
      <c r="H3077" s="505"/>
      <c r="I3077" s="502"/>
      <c r="J3077" s="502"/>
      <c r="K3077" s="502"/>
      <c r="L3077" s="123"/>
    </row>
    <row r="3078" spans="1:12">
      <c r="B3078" s="499" t="s">
        <v>340</v>
      </c>
      <c r="C3078" s="507"/>
      <c r="D3078" s="503"/>
      <c r="E3078" s="503"/>
      <c r="F3078" s="506"/>
      <c r="G3078" s="506"/>
      <c r="H3078" s="506"/>
      <c r="I3078" s="503"/>
      <c r="J3078" s="503"/>
      <c r="K3078" s="503"/>
      <c r="L3078" s="221"/>
    </row>
    <row r="3079" spans="1:12">
      <c r="B3079" s="512" t="s">
        <v>608</v>
      </c>
      <c r="C3079" s="513"/>
      <c r="D3079" s="113">
        <v>3</v>
      </c>
      <c r="E3079" s="113">
        <v>3</v>
      </c>
      <c r="F3079" s="113">
        <v>3</v>
      </c>
      <c r="G3079" s="113">
        <v>3</v>
      </c>
      <c r="H3079" s="114">
        <v>3</v>
      </c>
      <c r="I3079" s="81">
        <v>3</v>
      </c>
      <c r="J3079" s="114">
        <v>3</v>
      </c>
      <c r="K3079" s="114">
        <v>3</v>
      </c>
      <c r="L3079" s="114"/>
    </row>
    <row r="3080" spans="1:12">
      <c r="B3080" s="522" t="s">
        <v>342</v>
      </c>
      <c r="C3080" s="523"/>
      <c r="D3080" s="217">
        <f>'Հավելված 3 մաս 2'!D754</f>
        <v>0</v>
      </c>
      <c r="E3080" s="217">
        <f>'Հավելված 3 մաս 2'!E754</f>
        <v>3967</v>
      </c>
      <c r="F3080" s="217">
        <f>'Հավելված 3 մաս 2'!F754</f>
        <v>4633.3</v>
      </c>
      <c r="G3080" s="217">
        <f>'Հավելված 3 մաս 2'!G754</f>
        <v>4633.3</v>
      </c>
      <c r="H3080" s="217">
        <f>'Հավելված 3 մաս 2'!H754</f>
        <v>4633.3</v>
      </c>
      <c r="I3080" s="461">
        <f>'Հավելված 3 մաս 2'!I754</f>
        <v>3716.8</v>
      </c>
      <c r="J3080" s="217">
        <f>'Հավելված 3 մաս 2'!J754</f>
        <v>4633.3</v>
      </c>
      <c r="K3080" s="217">
        <f>'Հավելված 3 մաս 2'!K754</f>
        <v>4633.3</v>
      </c>
      <c r="L3080" s="114"/>
    </row>
    <row r="3081" spans="1:12" s="120" customFormat="1" ht="14.25">
      <c r="A3081" s="119"/>
    </row>
    <row r="3082" spans="1:12">
      <c r="B3082" s="101" t="s">
        <v>327</v>
      </c>
      <c r="C3082" s="53" t="s">
        <v>361</v>
      </c>
      <c r="D3082" s="106"/>
      <c r="E3082" s="106"/>
      <c r="F3082" s="106"/>
      <c r="G3082" s="106"/>
    </row>
    <row r="3083" spans="1:12" ht="25.5">
      <c r="B3083" s="101" t="s">
        <v>328</v>
      </c>
      <c r="C3083" s="45">
        <v>104016</v>
      </c>
      <c r="D3083" s="106"/>
      <c r="E3083" s="106"/>
      <c r="F3083" s="106"/>
      <c r="G3083" s="106"/>
    </row>
    <row r="3084" spans="1:12" ht="25.5">
      <c r="B3084" s="101" t="s">
        <v>329</v>
      </c>
      <c r="C3084" s="83" t="s">
        <v>1066</v>
      </c>
      <c r="D3084" s="106"/>
      <c r="E3084" s="106"/>
      <c r="F3084" s="106"/>
      <c r="G3084" s="106"/>
    </row>
    <row r="3085" spans="1:12">
      <c r="B3085" s="101" t="s">
        <v>330</v>
      </c>
      <c r="C3085" s="53">
        <v>1205</v>
      </c>
      <c r="D3085" s="508" t="s">
        <v>343</v>
      </c>
      <c r="E3085" s="508"/>
      <c r="F3085" s="508"/>
      <c r="G3085" s="508"/>
      <c r="H3085" s="508"/>
      <c r="I3085" s="508"/>
      <c r="J3085" s="508"/>
      <c r="K3085" s="508"/>
      <c r="L3085" s="508"/>
    </row>
    <row r="3086" spans="1:12" ht="13.15" customHeight="1">
      <c r="B3086" s="101" t="s">
        <v>331</v>
      </c>
      <c r="C3086" s="53">
        <v>12007</v>
      </c>
      <c r="D3086" s="529" t="s">
        <v>987</v>
      </c>
      <c r="E3086" s="529" t="s">
        <v>988</v>
      </c>
      <c r="F3086" s="530" t="s">
        <v>989</v>
      </c>
      <c r="G3086" s="530" t="s">
        <v>990</v>
      </c>
      <c r="H3086" s="530" t="s">
        <v>991</v>
      </c>
      <c r="I3086" s="529" t="s">
        <v>992</v>
      </c>
      <c r="J3086" s="529" t="s">
        <v>727</v>
      </c>
      <c r="K3086" s="529" t="s">
        <v>993</v>
      </c>
      <c r="L3086" s="220"/>
    </row>
    <row r="3087" spans="1:12" ht="38.25">
      <c r="B3087" s="101" t="s">
        <v>332</v>
      </c>
      <c r="C3087" s="53" t="s">
        <v>618</v>
      </c>
      <c r="D3087" s="502"/>
      <c r="E3087" s="502"/>
      <c r="F3087" s="505"/>
      <c r="G3087" s="505"/>
      <c r="H3087" s="505"/>
      <c r="I3087" s="502"/>
      <c r="J3087" s="502"/>
      <c r="K3087" s="502"/>
      <c r="L3087" s="123"/>
    </row>
    <row r="3088" spans="1:12" ht="51">
      <c r="B3088" s="101" t="s">
        <v>334</v>
      </c>
      <c r="C3088" s="53" t="s">
        <v>619</v>
      </c>
      <c r="D3088" s="502"/>
      <c r="E3088" s="502"/>
      <c r="F3088" s="505"/>
      <c r="G3088" s="505"/>
      <c r="H3088" s="505"/>
      <c r="I3088" s="502"/>
      <c r="J3088" s="502"/>
      <c r="K3088" s="502"/>
      <c r="L3088" s="123"/>
    </row>
    <row r="3089" spans="1:12">
      <c r="B3089" s="101" t="s">
        <v>336</v>
      </c>
      <c r="C3089" s="53" t="s">
        <v>349</v>
      </c>
      <c r="D3089" s="502"/>
      <c r="E3089" s="502"/>
      <c r="F3089" s="505"/>
      <c r="G3089" s="505"/>
      <c r="H3089" s="505"/>
      <c r="I3089" s="502"/>
      <c r="J3089" s="502"/>
      <c r="K3089" s="502"/>
      <c r="L3089" s="123"/>
    </row>
    <row r="3090" spans="1:12">
      <c r="B3090" s="101" t="s">
        <v>606</v>
      </c>
      <c r="C3090" s="53" t="s">
        <v>44</v>
      </c>
      <c r="D3090" s="502"/>
      <c r="E3090" s="502"/>
      <c r="F3090" s="505"/>
      <c r="G3090" s="505"/>
      <c r="H3090" s="505"/>
      <c r="I3090" s="502"/>
      <c r="J3090" s="502"/>
      <c r="K3090" s="502"/>
      <c r="L3090" s="123"/>
    </row>
    <row r="3091" spans="1:12">
      <c r="B3091" s="499" t="s">
        <v>340</v>
      </c>
      <c r="C3091" s="507"/>
      <c r="D3091" s="503"/>
      <c r="E3091" s="503"/>
      <c r="F3091" s="506"/>
      <c r="G3091" s="506"/>
      <c r="H3091" s="506"/>
      <c r="I3091" s="503"/>
      <c r="J3091" s="503"/>
      <c r="K3091" s="503"/>
      <c r="L3091" s="221"/>
    </row>
    <row r="3092" spans="1:12">
      <c r="B3092" s="510" t="s">
        <v>620</v>
      </c>
      <c r="C3092" s="511"/>
      <c r="D3092" s="113"/>
      <c r="E3092" s="113"/>
      <c r="F3092" s="113"/>
      <c r="G3092" s="113"/>
      <c r="H3092" s="114"/>
      <c r="I3092" s="81"/>
      <c r="J3092" s="114"/>
      <c r="K3092" s="114"/>
      <c r="L3092" s="114"/>
    </row>
    <row r="3093" spans="1:12">
      <c r="B3093" s="522" t="s">
        <v>342</v>
      </c>
      <c r="C3093" s="523"/>
      <c r="D3093" s="270">
        <f>'Հավելված 3 մաս 2'!D760</f>
        <v>3186.7</v>
      </c>
      <c r="E3093" s="270">
        <f>'Հավելված 3 մաս 2'!E760</f>
        <v>12655.6</v>
      </c>
      <c r="F3093" s="270">
        <f>'Հավելված 3 մաս 2'!F760</f>
        <v>3163.9</v>
      </c>
      <c r="G3093" s="270">
        <f>'Հավելված 3 մաս 2'!G760</f>
        <v>6327.8</v>
      </c>
      <c r="H3093" s="270">
        <f>'Հավելված 3 մաս 2'!H760</f>
        <v>9491.7000000000007</v>
      </c>
      <c r="I3093" s="471">
        <f>'Հավելված 3 մաս 2'!I760</f>
        <v>11858.3</v>
      </c>
      <c r="J3093" s="270">
        <f>'Հավելված 3 մաս 2'!J760</f>
        <v>12655.6</v>
      </c>
      <c r="K3093" s="270">
        <f>'Հավելված 3 մաս 2'!K760</f>
        <v>12655.6</v>
      </c>
      <c r="L3093" s="114"/>
    </row>
    <row r="3094" spans="1:12" s="120" customFormat="1" ht="14.25">
      <c r="A3094" s="119"/>
    </row>
    <row r="3095" spans="1:12">
      <c r="B3095" s="101" t="s">
        <v>327</v>
      </c>
      <c r="C3095" s="53" t="s">
        <v>361</v>
      </c>
      <c r="D3095" s="106"/>
      <c r="E3095" s="106"/>
      <c r="F3095" s="106"/>
      <c r="G3095" s="106"/>
    </row>
    <row r="3096" spans="1:12" ht="25.5">
      <c r="B3096" s="101" t="s">
        <v>328</v>
      </c>
      <c r="C3096" s="45">
        <v>104016</v>
      </c>
      <c r="D3096" s="106"/>
      <c r="E3096" s="106"/>
      <c r="F3096" s="106"/>
      <c r="G3096" s="106"/>
    </row>
    <row r="3097" spans="1:12" ht="25.5">
      <c r="B3097" s="101" t="s">
        <v>329</v>
      </c>
      <c r="C3097" s="212" t="s">
        <v>621</v>
      </c>
      <c r="D3097" s="106"/>
      <c r="E3097" s="106"/>
      <c r="F3097" s="106"/>
      <c r="G3097" s="106"/>
    </row>
    <row r="3098" spans="1:12">
      <c r="B3098" s="101" t="s">
        <v>330</v>
      </c>
      <c r="C3098" s="45">
        <v>1205</v>
      </c>
      <c r="D3098" s="508" t="s">
        <v>343</v>
      </c>
      <c r="E3098" s="508"/>
      <c r="F3098" s="508"/>
      <c r="G3098" s="508"/>
      <c r="H3098" s="508"/>
      <c r="I3098" s="508"/>
      <c r="J3098" s="508"/>
      <c r="K3098" s="508"/>
      <c r="L3098" s="508"/>
    </row>
    <row r="3099" spans="1:12" ht="13.15" customHeight="1">
      <c r="B3099" s="101" t="s">
        <v>331</v>
      </c>
      <c r="C3099" s="45">
        <v>12008</v>
      </c>
      <c r="D3099" s="529" t="s">
        <v>987</v>
      </c>
      <c r="E3099" s="529" t="s">
        <v>988</v>
      </c>
      <c r="F3099" s="530" t="s">
        <v>989</v>
      </c>
      <c r="G3099" s="530" t="s">
        <v>990</v>
      </c>
      <c r="H3099" s="530" t="s">
        <v>991</v>
      </c>
      <c r="I3099" s="529" t="s">
        <v>992</v>
      </c>
      <c r="J3099" s="529" t="s">
        <v>727</v>
      </c>
      <c r="K3099" s="529" t="s">
        <v>993</v>
      </c>
      <c r="L3099" s="220"/>
    </row>
    <row r="3100" spans="1:12" ht="38.25">
      <c r="B3100" s="101" t="s">
        <v>332</v>
      </c>
      <c r="C3100" s="53" t="s">
        <v>622</v>
      </c>
      <c r="D3100" s="502"/>
      <c r="E3100" s="502"/>
      <c r="F3100" s="505"/>
      <c r="G3100" s="505"/>
      <c r="H3100" s="505"/>
      <c r="I3100" s="502"/>
      <c r="J3100" s="502"/>
      <c r="K3100" s="502"/>
      <c r="L3100" s="123"/>
    </row>
    <row r="3101" spans="1:12" ht="63.75">
      <c r="B3101" s="101" t="s">
        <v>334</v>
      </c>
      <c r="C3101" s="53" t="s">
        <v>623</v>
      </c>
      <c r="D3101" s="502"/>
      <c r="E3101" s="502"/>
      <c r="F3101" s="505"/>
      <c r="G3101" s="505"/>
      <c r="H3101" s="505"/>
      <c r="I3101" s="502"/>
      <c r="J3101" s="502"/>
      <c r="K3101" s="502"/>
      <c r="L3101" s="123"/>
    </row>
    <row r="3102" spans="1:12">
      <c r="B3102" s="101" t="s">
        <v>336</v>
      </c>
      <c r="C3102" s="53" t="s">
        <v>349</v>
      </c>
      <c r="D3102" s="502"/>
      <c r="E3102" s="502"/>
      <c r="F3102" s="505"/>
      <c r="G3102" s="505"/>
      <c r="H3102" s="505"/>
      <c r="I3102" s="502"/>
      <c r="J3102" s="502"/>
      <c r="K3102" s="502"/>
      <c r="L3102" s="123"/>
    </row>
    <row r="3103" spans="1:12" ht="51">
      <c r="B3103" s="101" t="s">
        <v>359</v>
      </c>
      <c r="C3103" s="53" t="s">
        <v>624</v>
      </c>
      <c r="D3103" s="502"/>
      <c r="E3103" s="502"/>
      <c r="F3103" s="505"/>
      <c r="G3103" s="505"/>
      <c r="H3103" s="505"/>
      <c r="I3103" s="502"/>
      <c r="J3103" s="502"/>
      <c r="K3103" s="502"/>
      <c r="L3103" s="123"/>
    </row>
    <row r="3104" spans="1:12">
      <c r="B3104" s="499" t="s">
        <v>340</v>
      </c>
      <c r="C3104" s="507"/>
      <c r="D3104" s="503"/>
      <c r="E3104" s="503"/>
      <c r="F3104" s="506"/>
      <c r="G3104" s="506"/>
      <c r="H3104" s="506"/>
      <c r="I3104" s="503"/>
      <c r="J3104" s="503"/>
      <c r="K3104" s="503"/>
      <c r="L3104" s="221"/>
    </row>
    <row r="3105" spans="1:12">
      <c r="B3105" s="512" t="s">
        <v>625</v>
      </c>
      <c r="C3105" s="513"/>
      <c r="D3105" s="346">
        <v>45</v>
      </c>
      <c r="E3105" s="346">
        <v>74</v>
      </c>
      <c r="F3105" s="346">
        <v>18</v>
      </c>
      <c r="G3105" s="346">
        <v>36</v>
      </c>
      <c r="H3105" s="347">
        <v>54</v>
      </c>
      <c r="I3105" s="348">
        <v>74</v>
      </c>
      <c r="J3105" s="347">
        <v>74</v>
      </c>
      <c r="K3105" s="347">
        <v>74</v>
      </c>
      <c r="L3105" s="347">
        <v>74</v>
      </c>
    </row>
    <row r="3106" spans="1:12">
      <c r="B3106" s="522" t="s">
        <v>342</v>
      </c>
      <c r="C3106" s="523"/>
      <c r="D3106" s="349">
        <f>'Հավելված 3 մաս 2'!D766</f>
        <v>0</v>
      </c>
      <c r="E3106" s="349">
        <f>'Հավելված 3 մաս 2'!E766</f>
        <v>15000</v>
      </c>
      <c r="F3106" s="349">
        <f>'Հավելված 3 մաս 2'!F766</f>
        <v>3750</v>
      </c>
      <c r="G3106" s="349">
        <f>'Հավելված 3 մաս 2'!G766</f>
        <v>7500</v>
      </c>
      <c r="H3106" s="349">
        <f>'Հավելված 3 մաս 2'!H766</f>
        <v>11250</v>
      </c>
      <c r="I3106" s="480">
        <f>'Հավելված 3 մաս 2'!I766</f>
        <v>10000</v>
      </c>
      <c r="J3106" s="349">
        <f>'Հավելված 3 մաս 2'!J766</f>
        <v>15000</v>
      </c>
      <c r="K3106" s="349">
        <f>'Հավելված 3 մաս 2'!K766</f>
        <v>15000</v>
      </c>
      <c r="L3106" s="114"/>
    </row>
    <row r="3107" spans="1:12" s="120" customFormat="1" ht="14.25">
      <c r="A3107" s="119"/>
      <c r="K3107" s="350"/>
      <c r="L3107" s="350">
        <v>22000</v>
      </c>
    </row>
    <row r="3108" spans="1:12">
      <c r="B3108" s="132" t="s">
        <v>368</v>
      </c>
      <c r="C3108" s="133" t="s">
        <v>369</v>
      </c>
      <c r="D3108" s="134"/>
      <c r="E3108" s="134"/>
      <c r="F3108" s="134"/>
      <c r="G3108" s="134"/>
      <c r="H3108" s="134"/>
      <c r="I3108" s="262"/>
      <c r="J3108" s="134"/>
      <c r="K3108" s="135"/>
      <c r="L3108" s="114"/>
    </row>
    <row r="3109" spans="1:12" ht="25.5">
      <c r="B3109" s="53">
        <v>1206</v>
      </c>
      <c r="C3109" s="218" t="s">
        <v>626</v>
      </c>
      <c r="D3109" s="138"/>
      <c r="E3109" s="138"/>
      <c r="F3109" s="138"/>
      <c r="G3109" s="138"/>
      <c r="H3109" s="138"/>
      <c r="I3109" s="92"/>
      <c r="J3109" s="138"/>
      <c r="K3109" s="139"/>
      <c r="L3109" s="114"/>
    </row>
    <row r="3110" spans="1:12" s="120" customFormat="1" ht="14.25">
      <c r="A3110" s="119"/>
    </row>
    <row r="3111" spans="1:12">
      <c r="B3111" s="133" t="s">
        <v>371</v>
      </c>
      <c r="C3111" s="134"/>
      <c r="D3111" s="134"/>
      <c r="E3111" s="134"/>
      <c r="F3111" s="134"/>
      <c r="G3111" s="135"/>
      <c r="H3111" s="114"/>
      <c r="I3111" s="81"/>
      <c r="J3111" s="114"/>
      <c r="K3111" s="114"/>
      <c r="L3111" s="114"/>
    </row>
    <row r="3112" spans="1:12" s="120" customFormat="1" ht="14.25">
      <c r="A3112" s="119"/>
    </row>
    <row r="3113" spans="1:12">
      <c r="B3113" s="101" t="s">
        <v>327</v>
      </c>
      <c r="C3113" s="53" t="s">
        <v>361</v>
      </c>
      <c r="D3113" s="106"/>
      <c r="E3113" s="106"/>
      <c r="F3113" s="106"/>
      <c r="G3113" s="106"/>
    </row>
    <row r="3114" spans="1:12" ht="25.5">
      <c r="B3114" s="101" t="s">
        <v>328</v>
      </c>
      <c r="C3114" s="45">
        <v>104016</v>
      </c>
      <c r="D3114" s="140"/>
      <c r="E3114" s="140"/>
      <c r="F3114" s="140"/>
      <c r="G3114" s="140"/>
      <c r="H3114" s="140"/>
      <c r="I3114" s="140"/>
      <c r="J3114" s="140"/>
      <c r="K3114" s="140"/>
    </row>
    <row r="3115" spans="1:12">
      <c r="B3115" s="101" t="s">
        <v>329</v>
      </c>
      <c r="C3115" s="212" t="s">
        <v>615</v>
      </c>
      <c r="D3115" s="140">
        <f>D3130+D3144+D3160</f>
        <v>1377840.9073999999</v>
      </c>
      <c r="E3115" s="140">
        <f t="shared" ref="E3115:K3115" si="18">E3130+E3144+E3160</f>
        <v>2112247.4</v>
      </c>
      <c r="F3115" s="140">
        <f t="shared" si="18"/>
        <v>0</v>
      </c>
      <c r="G3115" s="140">
        <f t="shared" si="18"/>
        <v>0</v>
      </c>
      <c r="H3115" s="140">
        <f t="shared" si="18"/>
        <v>0</v>
      </c>
      <c r="I3115" s="140">
        <f t="shared" si="18"/>
        <v>1028078.5</v>
      </c>
      <c r="J3115" s="140">
        <f t="shared" si="18"/>
        <v>0</v>
      </c>
      <c r="K3115" s="140">
        <f t="shared" si="18"/>
        <v>0</v>
      </c>
    </row>
    <row r="3116" spans="1:12">
      <c r="B3116" s="101" t="s">
        <v>330</v>
      </c>
      <c r="C3116" s="353">
        <v>1206</v>
      </c>
      <c r="D3116" s="508" t="s">
        <v>343</v>
      </c>
      <c r="E3116" s="508"/>
      <c r="F3116" s="508"/>
      <c r="G3116" s="508"/>
      <c r="H3116" s="508"/>
      <c r="I3116" s="508"/>
      <c r="J3116" s="508"/>
      <c r="K3116" s="508"/>
      <c r="L3116" s="508"/>
    </row>
    <row r="3117" spans="1:12" ht="13.15" customHeight="1">
      <c r="B3117" s="101" t="s">
        <v>331</v>
      </c>
      <c r="C3117" s="353">
        <v>11001</v>
      </c>
      <c r="D3117" s="529" t="s">
        <v>987</v>
      </c>
      <c r="E3117" s="529" t="s">
        <v>988</v>
      </c>
      <c r="F3117" s="530" t="s">
        <v>989</v>
      </c>
      <c r="G3117" s="530" t="s">
        <v>990</v>
      </c>
      <c r="H3117" s="530" t="s">
        <v>991</v>
      </c>
      <c r="I3117" s="529" t="s">
        <v>992</v>
      </c>
      <c r="J3117" s="529" t="s">
        <v>727</v>
      </c>
      <c r="K3117" s="529" t="s">
        <v>993</v>
      </c>
      <c r="L3117" s="220"/>
    </row>
    <row r="3118" spans="1:12" ht="38.25">
      <c r="B3118" s="101" t="s">
        <v>332</v>
      </c>
      <c r="C3118" s="53" t="s">
        <v>627</v>
      </c>
      <c r="D3118" s="502"/>
      <c r="E3118" s="502"/>
      <c r="F3118" s="505"/>
      <c r="G3118" s="505"/>
      <c r="H3118" s="505"/>
      <c r="I3118" s="502"/>
      <c r="J3118" s="502"/>
      <c r="K3118" s="502"/>
      <c r="L3118" s="123"/>
    </row>
    <row r="3119" spans="1:12" ht="38.25">
      <c r="B3119" s="101" t="s">
        <v>334</v>
      </c>
      <c r="C3119" s="53" t="s">
        <v>628</v>
      </c>
      <c r="D3119" s="502"/>
      <c r="E3119" s="502"/>
      <c r="F3119" s="505"/>
      <c r="G3119" s="505"/>
      <c r="H3119" s="505"/>
      <c r="I3119" s="502"/>
      <c r="J3119" s="502"/>
      <c r="K3119" s="502"/>
      <c r="L3119" s="123"/>
    </row>
    <row r="3120" spans="1:12">
      <c r="B3120" s="101" t="s">
        <v>336</v>
      </c>
      <c r="C3120" s="53" t="s">
        <v>337</v>
      </c>
      <c r="D3120" s="502"/>
      <c r="E3120" s="502"/>
      <c r="F3120" s="505"/>
      <c r="G3120" s="505"/>
      <c r="H3120" s="505"/>
      <c r="I3120" s="502"/>
      <c r="J3120" s="502"/>
      <c r="K3120" s="502"/>
      <c r="L3120" s="123"/>
    </row>
    <row r="3121" spans="1:12">
      <c r="B3121" s="101" t="s">
        <v>338</v>
      </c>
      <c r="C3121" s="53" t="s">
        <v>629</v>
      </c>
      <c r="D3121" s="502"/>
      <c r="E3121" s="502"/>
      <c r="F3121" s="505"/>
      <c r="G3121" s="505"/>
      <c r="H3121" s="505"/>
      <c r="I3121" s="502"/>
      <c r="J3121" s="502"/>
      <c r="K3121" s="502"/>
      <c r="L3121" s="123"/>
    </row>
    <row r="3122" spans="1:12">
      <c r="B3122" s="499" t="s">
        <v>340</v>
      </c>
      <c r="C3122" s="507"/>
      <c r="D3122" s="503"/>
      <c r="E3122" s="503"/>
      <c r="F3122" s="506"/>
      <c r="G3122" s="506"/>
      <c r="H3122" s="506"/>
      <c r="I3122" s="503"/>
      <c r="J3122" s="503"/>
      <c r="K3122" s="503"/>
      <c r="L3122" s="221"/>
    </row>
    <row r="3123" spans="1:12" ht="24.75" customHeight="1">
      <c r="B3123" s="512" t="s">
        <v>630</v>
      </c>
      <c r="C3123" s="513"/>
      <c r="D3123" s="144">
        <v>13</v>
      </c>
      <c r="E3123" s="144">
        <v>13</v>
      </c>
      <c r="F3123" s="144"/>
      <c r="G3123" s="144"/>
      <c r="H3123" s="351"/>
      <c r="I3123" s="361">
        <v>14</v>
      </c>
      <c r="J3123" s="351"/>
      <c r="K3123" s="351"/>
      <c r="L3123" s="114"/>
    </row>
    <row r="3124" spans="1:12" ht="34.5" customHeight="1">
      <c r="B3124" s="512" t="s">
        <v>631</v>
      </c>
      <c r="C3124" s="513"/>
      <c r="D3124" s="144">
        <v>14</v>
      </c>
      <c r="E3124" s="144" t="s">
        <v>799</v>
      </c>
      <c r="F3124" s="144"/>
      <c r="G3124" s="144"/>
      <c r="H3124" s="351"/>
      <c r="I3124" s="361" t="s">
        <v>799</v>
      </c>
      <c r="J3124" s="144"/>
      <c r="K3124" s="144"/>
      <c r="L3124" s="114"/>
    </row>
    <row r="3125" spans="1:12" ht="30" customHeight="1">
      <c r="B3125" s="512" t="s">
        <v>632</v>
      </c>
      <c r="C3125" s="513"/>
      <c r="D3125" s="144">
        <v>22</v>
      </c>
      <c r="E3125" s="144" t="s">
        <v>995</v>
      </c>
      <c r="F3125" s="144"/>
      <c r="G3125" s="144"/>
      <c r="H3125" s="351"/>
      <c r="I3125" s="361" t="s">
        <v>1134</v>
      </c>
      <c r="J3125" s="144"/>
      <c r="K3125" s="144"/>
      <c r="L3125" s="114"/>
    </row>
    <row r="3126" spans="1:12" ht="27" customHeight="1">
      <c r="B3126" s="512" t="s">
        <v>633</v>
      </c>
      <c r="C3126" s="513"/>
      <c r="D3126" s="144">
        <v>1</v>
      </c>
      <c r="E3126" s="144" t="s">
        <v>996</v>
      </c>
      <c r="F3126" s="144"/>
      <c r="G3126" s="144"/>
      <c r="H3126" s="351"/>
      <c r="I3126" s="361">
        <v>0</v>
      </c>
      <c r="J3126" s="144"/>
      <c r="K3126" s="144"/>
      <c r="L3126" s="114"/>
    </row>
    <row r="3127" spans="1:12" ht="30.75" customHeight="1">
      <c r="B3127" s="512" t="s">
        <v>634</v>
      </c>
      <c r="C3127" s="513"/>
      <c r="D3127" s="144">
        <v>464</v>
      </c>
      <c r="E3127" s="144" t="s">
        <v>997</v>
      </c>
      <c r="F3127" s="144"/>
      <c r="G3127" s="144"/>
      <c r="H3127" s="351"/>
      <c r="I3127" s="361">
        <v>0</v>
      </c>
      <c r="J3127" s="144"/>
      <c r="K3127" s="144"/>
      <c r="L3127" s="114"/>
    </row>
    <row r="3128" spans="1:12" ht="24.75" customHeight="1">
      <c r="B3128" s="512" t="s">
        <v>635</v>
      </c>
      <c r="C3128" s="513"/>
      <c r="D3128" s="144">
        <v>2</v>
      </c>
      <c r="E3128" s="144">
        <v>2</v>
      </c>
      <c r="F3128" s="144"/>
      <c r="G3128" s="144"/>
      <c r="H3128" s="351"/>
      <c r="I3128" s="361">
        <v>0</v>
      </c>
      <c r="J3128" s="144"/>
      <c r="K3128" s="144"/>
      <c r="L3128" s="114"/>
    </row>
    <row r="3129" spans="1:12" ht="24.75" customHeight="1">
      <c r="B3129" s="512" t="s">
        <v>994</v>
      </c>
      <c r="C3129" s="513"/>
      <c r="D3129" s="144">
        <v>0</v>
      </c>
      <c r="E3129" s="144" t="s">
        <v>998</v>
      </c>
      <c r="F3129" s="144"/>
      <c r="G3129" s="144"/>
      <c r="H3129" s="351"/>
      <c r="I3129" s="239"/>
      <c r="J3129" s="144"/>
      <c r="K3129" s="144"/>
      <c r="L3129" s="114"/>
    </row>
    <row r="3130" spans="1:12">
      <c r="B3130" s="522" t="s">
        <v>342</v>
      </c>
      <c r="C3130" s="523"/>
      <c r="D3130" s="217">
        <f>'Հավելված 3 մաս 2'!D781</f>
        <v>169555.97250000003</v>
      </c>
      <c r="E3130" s="217">
        <f>'Հավելված 3 մաս 2'!E781</f>
        <v>902718.4</v>
      </c>
      <c r="F3130" s="217">
        <f>'Հավելված 3 մաս 2'!F781</f>
        <v>0</v>
      </c>
      <c r="G3130" s="217">
        <f>'Հավելված 3 մաս 2'!G781</f>
        <v>0</v>
      </c>
      <c r="H3130" s="217">
        <f>'Հավելված 3 մաս 2'!H781</f>
        <v>0</v>
      </c>
      <c r="I3130" s="461">
        <f>'Հավելված 3 մաս 2'!I781</f>
        <v>290397.2</v>
      </c>
      <c r="J3130" s="217">
        <f>'Հավելված 3 մաս 2'!J781</f>
        <v>0</v>
      </c>
      <c r="K3130" s="217">
        <f>'Հավելված 3 մաս 2'!K781</f>
        <v>0</v>
      </c>
      <c r="L3130" s="114"/>
    </row>
    <row r="3131" spans="1:12" s="120" customFormat="1" ht="14.25">
      <c r="A3131" s="119"/>
    </row>
    <row r="3132" spans="1:12">
      <c r="B3132" s="101" t="s">
        <v>327</v>
      </c>
      <c r="C3132" s="53" t="s">
        <v>361</v>
      </c>
      <c r="D3132" s="106"/>
      <c r="E3132" s="106"/>
      <c r="F3132" s="106"/>
      <c r="G3132" s="106"/>
    </row>
    <row r="3133" spans="1:12" ht="25.5">
      <c r="B3133" s="101" t="s">
        <v>328</v>
      </c>
      <c r="C3133" s="45">
        <v>104016</v>
      </c>
      <c r="D3133" s="106"/>
      <c r="E3133" s="106"/>
      <c r="F3133" s="106"/>
      <c r="G3133" s="106"/>
    </row>
    <row r="3134" spans="1:12">
      <c r="B3134" s="101" t="s">
        <v>329</v>
      </c>
      <c r="C3134" s="212" t="s">
        <v>615</v>
      </c>
      <c r="D3134" s="140"/>
      <c r="E3134" s="140"/>
      <c r="F3134" s="140"/>
      <c r="G3134" s="140"/>
      <c r="H3134" s="140"/>
      <c r="I3134" s="141"/>
      <c r="J3134" s="140"/>
      <c r="K3134" s="140"/>
    </row>
    <row r="3135" spans="1:12">
      <c r="B3135" s="53" t="s">
        <v>330</v>
      </c>
      <c r="C3135" s="353">
        <v>1206</v>
      </c>
      <c r="D3135" s="508" t="s">
        <v>343</v>
      </c>
      <c r="E3135" s="508"/>
      <c r="F3135" s="508"/>
      <c r="G3135" s="508"/>
      <c r="H3135" s="508"/>
      <c r="I3135" s="508"/>
      <c r="J3135" s="508"/>
      <c r="K3135" s="508"/>
      <c r="L3135" s="508"/>
    </row>
    <row r="3136" spans="1:12" ht="13.15" customHeight="1">
      <c r="B3136" s="53" t="s">
        <v>331</v>
      </c>
      <c r="C3136" s="353">
        <v>32001</v>
      </c>
      <c r="D3136" s="529" t="s">
        <v>987</v>
      </c>
      <c r="E3136" s="529" t="s">
        <v>988</v>
      </c>
      <c r="F3136" s="530" t="s">
        <v>989</v>
      </c>
      <c r="G3136" s="530" t="s">
        <v>990</v>
      </c>
      <c r="H3136" s="530" t="s">
        <v>991</v>
      </c>
      <c r="I3136" s="529" t="s">
        <v>992</v>
      </c>
      <c r="J3136" s="529" t="s">
        <v>727</v>
      </c>
      <c r="K3136" s="529" t="s">
        <v>993</v>
      </c>
      <c r="L3136" s="220"/>
    </row>
    <row r="3137" spans="1:12" ht="51">
      <c r="B3137" s="53" t="s">
        <v>332</v>
      </c>
      <c r="C3137" s="53" t="s">
        <v>636</v>
      </c>
      <c r="D3137" s="502"/>
      <c r="E3137" s="502"/>
      <c r="F3137" s="505"/>
      <c r="G3137" s="505"/>
      <c r="H3137" s="505"/>
      <c r="I3137" s="502"/>
      <c r="J3137" s="502"/>
      <c r="K3137" s="502"/>
      <c r="L3137" s="123"/>
    </row>
    <row r="3138" spans="1:12" ht="76.5">
      <c r="B3138" s="53" t="s">
        <v>334</v>
      </c>
      <c r="C3138" s="53" t="s">
        <v>637</v>
      </c>
      <c r="D3138" s="502"/>
      <c r="E3138" s="502"/>
      <c r="F3138" s="505"/>
      <c r="G3138" s="505"/>
      <c r="H3138" s="505"/>
      <c r="I3138" s="502"/>
      <c r="J3138" s="502"/>
      <c r="K3138" s="502"/>
      <c r="L3138" s="123"/>
    </row>
    <row r="3139" spans="1:12" ht="25.5">
      <c r="B3139" s="53" t="s">
        <v>336</v>
      </c>
      <c r="C3139" s="53" t="s">
        <v>638</v>
      </c>
      <c r="D3139" s="502"/>
      <c r="E3139" s="502"/>
      <c r="F3139" s="505"/>
      <c r="G3139" s="505"/>
      <c r="H3139" s="505"/>
      <c r="I3139" s="502"/>
      <c r="J3139" s="502"/>
      <c r="K3139" s="502"/>
      <c r="L3139" s="123"/>
    </row>
    <row r="3140" spans="1:12">
      <c r="B3140" s="53" t="s">
        <v>338</v>
      </c>
      <c r="C3140" s="53" t="s">
        <v>629</v>
      </c>
      <c r="D3140" s="502"/>
      <c r="E3140" s="502"/>
      <c r="F3140" s="505"/>
      <c r="G3140" s="505"/>
      <c r="H3140" s="505"/>
      <c r="I3140" s="502"/>
      <c r="J3140" s="502"/>
      <c r="K3140" s="502"/>
      <c r="L3140" s="123"/>
    </row>
    <row r="3141" spans="1:12">
      <c r="B3141" s="499" t="s">
        <v>340</v>
      </c>
      <c r="C3141" s="507"/>
      <c r="D3141" s="503"/>
      <c r="E3141" s="503"/>
      <c r="F3141" s="506"/>
      <c r="G3141" s="506"/>
      <c r="H3141" s="506"/>
      <c r="I3141" s="503"/>
      <c r="J3141" s="503"/>
      <c r="K3141" s="503"/>
      <c r="L3141" s="221"/>
    </row>
    <row r="3142" spans="1:12">
      <c r="B3142" s="512" t="s">
        <v>639</v>
      </c>
      <c r="C3142" s="513"/>
      <c r="D3142" s="113">
        <v>9</v>
      </c>
      <c r="E3142" s="113" t="s">
        <v>1000</v>
      </c>
      <c r="F3142" s="113"/>
      <c r="G3142" s="113"/>
      <c r="H3142" s="114"/>
      <c r="I3142" s="113">
        <v>11</v>
      </c>
      <c r="J3142" s="114"/>
      <c r="K3142" s="114"/>
      <c r="L3142" s="114"/>
    </row>
    <row r="3143" spans="1:12">
      <c r="B3143" s="512" t="s">
        <v>999</v>
      </c>
      <c r="C3143" s="513"/>
      <c r="D3143" s="113">
        <v>8381.6</v>
      </c>
      <c r="E3143" s="113">
        <v>24936.69</v>
      </c>
      <c r="F3143" s="113"/>
      <c r="G3143" s="113"/>
      <c r="H3143" s="114"/>
      <c r="I3143" s="113">
        <v>8018.14</v>
      </c>
      <c r="J3143" s="114"/>
      <c r="K3143" s="114"/>
      <c r="L3143" s="114"/>
    </row>
    <row r="3144" spans="1:12" ht="13.15" customHeight="1">
      <c r="B3144" s="569" t="s">
        <v>342</v>
      </c>
      <c r="C3144" s="570"/>
      <c r="D3144" s="217">
        <f>'Հավելված 3 մաս 2'!D787</f>
        <v>793446.98289999994</v>
      </c>
      <c r="E3144" s="217">
        <f>'Հավելված 3 մաս 2'!E787</f>
        <v>598313.1</v>
      </c>
      <c r="F3144" s="217">
        <f>'Հավելված 3 մաս 2'!F787</f>
        <v>0</v>
      </c>
      <c r="G3144" s="217">
        <f>'Հավելված 3 մաս 2'!G787</f>
        <v>0</v>
      </c>
      <c r="H3144" s="217">
        <f>'Հավելված 3 մաս 2'!H787</f>
        <v>0</v>
      </c>
      <c r="I3144" s="461">
        <f>'Հավելված 3 մաս 2'!I787</f>
        <v>452546.3</v>
      </c>
      <c r="J3144" s="217">
        <f>'Հավելված 3 մաս 2'!J787</f>
        <v>0</v>
      </c>
      <c r="K3144" s="217">
        <f>'Հավելված 3 մաս 2'!K787</f>
        <v>0</v>
      </c>
      <c r="L3144" s="114"/>
    </row>
    <row r="3145" spans="1:12" s="120" customFormat="1" ht="14.25">
      <c r="A3145" s="119"/>
    </row>
    <row r="3146" spans="1:12">
      <c r="B3146" s="101" t="s">
        <v>327</v>
      </c>
      <c r="C3146" s="53" t="s">
        <v>361</v>
      </c>
      <c r="D3146" s="106"/>
      <c r="E3146" s="106"/>
      <c r="F3146" s="106"/>
      <c r="G3146" s="106"/>
    </row>
    <row r="3147" spans="1:12" ht="25.5">
      <c r="B3147" s="101" t="s">
        <v>328</v>
      </c>
      <c r="C3147" s="45">
        <v>104016</v>
      </c>
      <c r="D3147" s="106"/>
      <c r="E3147" s="106"/>
      <c r="F3147" s="106"/>
      <c r="G3147" s="106"/>
    </row>
    <row r="3148" spans="1:12">
      <c r="B3148" s="101" t="s">
        <v>329</v>
      </c>
      <c r="C3148" s="212" t="s">
        <v>615</v>
      </c>
      <c r="D3148" s="106"/>
      <c r="E3148" s="106"/>
      <c r="F3148" s="106"/>
      <c r="G3148" s="106"/>
    </row>
    <row r="3149" spans="1:12">
      <c r="B3149" s="101" t="s">
        <v>330</v>
      </c>
      <c r="C3149" s="353">
        <v>1206</v>
      </c>
      <c r="D3149" s="508" t="s">
        <v>343</v>
      </c>
      <c r="E3149" s="508"/>
      <c r="F3149" s="508"/>
      <c r="G3149" s="508"/>
      <c r="H3149" s="508"/>
      <c r="I3149" s="508"/>
      <c r="J3149" s="508"/>
      <c r="K3149" s="508"/>
      <c r="L3149" s="508"/>
    </row>
    <row r="3150" spans="1:12" ht="13.15" customHeight="1">
      <c r="B3150" s="101" t="s">
        <v>331</v>
      </c>
      <c r="C3150" s="353">
        <v>32002</v>
      </c>
      <c r="D3150" s="529" t="s">
        <v>987</v>
      </c>
      <c r="E3150" s="529" t="s">
        <v>988</v>
      </c>
      <c r="F3150" s="530" t="s">
        <v>989</v>
      </c>
      <c r="G3150" s="530" t="s">
        <v>990</v>
      </c>
      <c r="H3150" s="530" t="s">
        <v>991</v>
      </c>
      <c r="I3150" s="529" t="s">
        <v>992</v>
      </c>
      <c r="J3150" s="529" t="s">
        <v>727</v>
      </c>
      <c r="K3150" s="529" t="s">
        <v>993</v>
      </c>
      <c r="L3150" s="220"/>
    </row>
    <row r="3151" spans="1:12" ht="63.75">
      <c r="B3151" s="101" t="s">
        <v>332</v>
      </c>
      <c r="C3151" s="53" t="s">
        <v>640</v>
      </c>
      <c r="D3151" s="502"/>
      <c r="E3151" s="502"/>
      <c r="F3151" s="505"/>
      <c r="G3151" s="505"/>
      <c r="H3151" s="505"/>
      <c r="I3151" s="502"/>
      <c r="J3151" s="502"/>
      <c r="K3151" s="502"/>
      <c r="L3151" s="123"/>
    </row>
    <row r="3152" spans="1:12" ht="38.25">
      <c r="B3152" s="101" t="s">
        <v>334</v>
      </c>
      <c r="C3152" s="53" t="s">
        <v>641</v>
      </c>
      <c r="D3152" s="502"/>
      <c r="E3152" s="502"/>
      <c r="F3152" s="505"/>
      <c r="G3152" s="505"/>
      <c r="H3152" s="505"/>
      <c r="I3152" s="502"/>
      <c r="J3152" s="502"/>
      <c r="K3152" s="502"/>
      <c r="L3152" s="123"/>
    </row>
    <row r="3153" spans="2:12" ht="25.5">
      <c r="B3153" s="101" t="s">
        <v>336</v>
      </c>
      <c r="C3153" s="53" t="s">
        <v>638</v>
      </c>
      <c r="D3153" s="502"/>
      <c r="E3153" s="502"/>
      <c r="F3153" s="505"/>
      <c r="G3153" s="505"/>
      <c r="H3153" s="505"/>
      <c r="I3153" s="502"/>
      <c r="J3153" s="502"/>
      <c r="K3153" s="502"/>
      <c r="L3153" s="123"/>
    </row>
    <row r="3154" spans="2:12">
      <c r="B3154" s="101" t="s">
        <v>338</v>
      </c>
      <c r="C3154" s="53" t="s">
        <v>629</v>
      </c>
      <c r="D3154" s="502"/>
      <c r="E3154" s="502"/>
      <c r="F3154" s="505"/>
      <c r="G3154" s="505"/>
      <c r="H3154" s="505"/>
      <c r="I3154" s="502"/>
      <c r="J3154" s="502"/>
      <c r="K3154" s="502"/>
      <c r="L3154" s="123"/>
    </row>
    <row r="3155" spans="2:12">
      <c r="B3155" s="499" t="s">
        <v>340</v>
      </c>
      <c r="C3155" s="507"/>
      <c r="D3155" s="503"/>
      <c r="E3155" s="503"/>
      <c r="F3155" s="506"/>
      <c r="G3155" s="506"/>
      <c r="H3155" s="506"/>
      <c r="I3155" s="503"/>
      <c r="J3155" s="503"/>
      <c r="K3155" s="503"/>
      <c r="L3155" s="221"/>
    </row>
    <row r="3156" spans="2:12">
      <c r="B3156" s="512" t="s">
        <v>642</v>
      </c>
      <c r="C3156" s="513"/>
      <c r="D3156" s="362">
        <v>0</v>
      </c>
      <c r="E3156" s="363">
        <v>5447</v>
      </c>
      <c r="F3156" s="362"/>
      <c r="G3156" s="362"/>
      <c r="H3156" s="362"/>
      <c r="I3156" s="362">
        <v>0</v>
      </c>
      <c r="J3156" s="352"/>
      <c r="K3156" s="352"/>
      <c r="L3156" s="114"/>
    </row>
    <row r="3157" spans="2:12">
      <c r="B3157" s="512" t="s">
        <v>643</v>
      </c>
      <c r="C3157" s="513"/>
      <c r="D3157" s="363">
        <v>1878</v>
      </c>
      <c r="E3157" s="363">
        <v>7338</v>
      </c>
      <c r="F3157" s="363"/>
      <c r="G3157" s="363"/>
      <c r="H3157" s="363"/>
      <c r="I3157" s="363">
        <v>700</v>
      </c>
      <c r="J3157" s="352"/>
      <c r="K3157" s="352"/>
      <c r="L3157" s="114"/>
    </row>
    <row r="3158" spans="2:12">
      <c r="B3158" s="512" t="s">
        <v>644</v>
      </c>
      <c r="C3158" s="513"/>
      <c r="D3158" s="363">
        <v>0</v>
      </c>
      <c r="E3158" s="363">
        <v>0</v>
      </c>
      <c r="F3158" s="363"/>
      <c r="G3158" s="363"/>
      <c r="H3158" s="363"/>
      <c r="I3158" s="363">
        <v>0.5</v>
      </c>
      <c r="J3158" s="352"/>
      <c r="K3158" s="352"/>
      <c r="L3158" s="114"/>
    </row>
    <row r="3159" spans="2:12">
      <c r="B3159" s="512" t="s">
        <v>1001</v>
      </c>
      <c r="C3159" s="513"/>
      <c r="D3159" s="363">
        <v>0</v>
      </c>
      <c r="E3159" s="363">
        <v>100</v>
      </c>
      <c r="F3159" s="363"/>
      <c r="G3159" s="363"/>
      <c r="H3159" s="363"/>
      <c r="I3159" s="363">
        <v>50</v>
      </c>
      <c r="J3159" s="352"/>
      <c r="K3159" s="352"/>
      <c r="L3159" s="114"/>
    </row>
    <row r="3160" spans="2:12">
      <c r="B3160" s="522" t="s">
        <v>342</v>
      </c>
      <c r="C3160" s="523"/>
      <c r="D3160" s="270">
        <f>'Հավելված 3 մաս 2'!D793</f>
        <v>414837.95199999999</v>
      </c>
      <c r="E3160" s="270">
        <f>'Հավելված 3 մաս 2'!E793</f>
        <v>611215.89999999991</v>
      </c>
      <c r="F3160" s="270">
        <f>'Հավելված 3 մաս 2'!F793</f>
        <v>0</v>
      </c>
      <c r="G3160" s="270">
        <f>'Հավելված 3 մաս 2'!G793</f>
        <v>0</v>
      </c>
      <c r="H3160" s="270">
        <f>'Հավելված 3 մաս 2'!H793</f>
        <v>0</v>
      </c>
      <c r="I3160" s="471">
        <f>'Հավելված 3 մաս 2'!I793</f>
        <v>285135</v>
      </c>
      <c r="J3160" s="270">
        <f>'Հավելված 3 մաս 2'!J793</f>
        <v>0</v>
      </c>
      <c r="K3160" s="270">
        <f>'Հավելված 3 մաս 2'!K793</f>
        <v>0</v>
      </c>
      <c r="L3160" s="114"/>
    </row>
  </sheetData>
  <mergeCells count="2266">
    <mergeCell ref="J1760:J1765"/>
    <mergeCell ref="K1760:K1765"/>
    <mergeCell ref="B1765:C1765"/>
    <mergeCell ref="B1766:C1766"/>
    <mergeCell ref="B1767:C1767"/>
    <mergeCell ref="B2289:C2289"/>
    <mergeCell ref="B2316:C2316"/>
    <mergeCell ref="B2318:C2318"/>
    <mergeCell ref="B2319:C2319"/>
    <mergeCell ref="B3012:C3012"/>
    <mergeCell ref="B3013:C3013"/>
    <mergeCell ref="B3014:C3014"/>
    <mergeCell ref="B1984:C1984"/>
    <mergeCell ref="B2003:C2003"/>
    <mergeCell ref="B2022:C2022"/>
    <mergeCell ref="B2038:C2038"/>
    <mergeCell ref="B2055:C2055"/>
    <mergeCell ref="B2074:C2074"/>
    <mergeCell ref="B2073:C2073"/>
    <mergeCell ref="B2091:C2091"/>
    <mergeCell ref="B2109:C2109"/>
    <mergeCell ref="B2123:C2123"/>
    <mergeCell ref="B2124:C2124"/>
    <mergeCell ref="B2125:C2125"/>
    <mergeCell ref="B2126:C2126"/>
    <mergeCell ref="B2140:C2140"/>
    <mergeCell ref="B2158:C2158"/>
    <mergeCell ref="B2175:C2175"/>
    <mergeCell ref="D1919:D1924"/>
    <mergeCell ref="B2681:C2681"/>
    <mergeCell ref="B2523:C2523"/>
    <mergeCell ref="B2962:C2962"/>
    <mergeCell ref="B2963:C2963"/>
    <mergeCell ref="G2896:G2901"/>
    <mergeCell ref="H2896:H2901"/>
    <mergeCell ref="I2896:I2901"/>
    <mergeCell ref="J2896:J2901"/>
    <mergeCell ref="K2896:K2901"/>
    <mergeCell ref="B2901:C2901"/>
    <mergeCell ref="B2902:C2902"/>
    <mergeCell ref="B2905:C2905"/>
    <mergeCell ref="D2910:L2910"/>
    <mergeCell ref="D2911:D2916"/>
    <mergeCell ref="E2911:E2916"/>
    <mergeCell ref="F2911:F2916"/>
    <mergeCell ref="G2911:G2916"/>
    <mergeCell ref="H2911:H2916"/>
    <mergeCell ref="I2911:I2916"/>
    <mergeCell ref="J2911:J2916"/>
    <mergeCell ref="K2911:K2916"/>
    <mergeCell ref="B2916:C2916"/>
    <mergeCell ref="B2917:C2917"/>
    <mergeCell ref="B2920:C2920"/>
    <mergeCell ref="I2926:I2931"/>
    <mergeCell ref="D2925:L2925"/>
    <mergeCell ref="H2752:H2757"/>
    <mergeCell ref="H2809:H2814"/>
    <mergeCell ref="I2809:I2814"/>
    <mergeCell ref="B2842:C2842"/>
    <mergeCell ref="E2771:E2776"/>
    <mergeCell ref="B2610:C2610"/>
    <mergeCell ref="B2611:C2611"/>
    <mergeCell ref="B2585:C2585"/>
    <mergeCell ref="B2586:C2586"/>
    <mergeCell ref="K2771:K2776"/>
    <mergeCell ref="B2776:C2776"/>
    <mergeCell ref="G2752:G2757"/>
    <mergeCell ref="B2798:C2798"/>
    <mergeCell ref="B2803:G2803"/>
    <mergeCell ref="D2808:L2808"/>
    <mergeCell ref="D2809:D2814"/>
    <mergeCell ref="E2809:E2814"/>
    <mergeCell ref="F2809:F2814"/>
    <mergeCell ref="G2809:G2814"/>
    <mergeCell ref="D2770:L2770"/>
    <mergeCell ref="J2752:J2757"/>
    <mergeCell ref="H2771:H2776"/>
    <mergeCell ref="I2771:I2776"/>
    <mergeCell ref="J2771:J2776"/>
    <mergeCell ref="K2706:K2711"/>
    <mergeCell ref="B2711:C2711"/>
    <mergeCell ref="F2687:F2692"/>
    <mergeCell ref="G2687:G2692"/>
    <mergeCell ref="H2687:H2692"/>
    <mergeCell ref="B2667:C2667"/>
    <mergeCell ref="I2706:I2711"/>
    <mergeCell ref="J2706:J2711"/>
    <mergeCell ref="B2843:C2843"/>
    <mergeCell ref="B2816:C2816"/>
    <mergeCell ref="B2815:C2815"/>
    <mergeCell ref="J2836:J2841"/>
    <mergeCell ref="K2836:K2841"/>
    <mergeCell ref="B2841:C2841"/>
    <mergeCell ref="J2789:J2794"/>
    <mergeCell ref="K2789:K2794"/>
    <mergeCell ref="B2794:C2794"/>
    <mergeCell ref="F2752:F2757"/>
    <mergeCell ref="B2795:C2795"/>
    <mergeCell ref="B2796:C2796"/>
    <mergeCell ref="B2797:C2797"/>
    <mergeCell ref="E2836:E2841"/>
    <mergeCell ref="F2836:F2841"/>
    <mergeCell ref="G2836:G2841"/>
    <mergeCell ref="H2836:H2841"/>
    <mergeCell ref="I2836:I2841"/>
    <mergeCell ref="F2823:F2828"/>
    <mergeCell ref="G2823:G2828"/>
    <mergeCell ref="H2823:H2828"/>
    <mergeCell ref="I2823:I2828"/>
    <mergeCell ref="J2823:J2828"/>
    <mergeCell ref="K2823:K2828"/>
    <mergeCell ref="B2829:C2829"/>
    <mergeCell ref="B2830:C2830"/>
    <mergeCell ref="D2835:L2835"/>
    <mergeCell ref="D2822:L2822"/>
    <mergeCell ref="D2823:D2828"/>
    <mergeCell ref="E2823:E2828"/>
    <mergeCell ref="F2771:F2776"/>
    <mergeCell ref="G2771:G2776"/>
    <mergeCell ref="B2489:C2489"/>
    <mergeCell ref="B2612:C2612"/>
    <mergeCell ref="E2576:E2581"/>
    <mergeCell ref="F2576:F2581"/>
    <mergeCell ref="G2576:G2581"/>
    <mergeCell ref="H2576:H2581"/>
    <mergeCell ref="G2661:G2666"/>
    <mergeCell ref="H2661:H2666"/>
    <mergeCell ref="I2661:I2666"/>
    <mergeCell ref="J2661:J2666"/>
    <mergeCell ref="K2661:K2666"/>
    <mergeCell ref="B2635:C2635"/>
    <mergeCell ref="B2655:C2655"/>
    <mergeCell ref="D2660:L2660"/>
    <mergeCell ref="B2547:C2547"/>
    <mergeCell ref="B2548:C2548"/>
    <mergeCell ref="H2674:H2679"/>
    <mergeCell ref="D2554:D2559"/>
    <mergeCell ref="B2560:C2560"/>
    <mergeCell ref="B2594:C2594"/>
    <mergeCell ref="E2601:E2606"/>
    <mergeCell ref="F2601:F2606"/>
    <mergeCell ref="G2601:G2606"/>
    <mergeCell ref="B2519:C2519"/>
    <mergeCell ref="B2520:C2520"/>
    <mergeCell ref="B2568:C2568"/>
    <mergeCell ref="B2631:C2631"/>
    <mergeCell ref="B2632:C2632"/>
    <mergeCell ref="B2544:C2544"/>
    <mergeCell ref="D2530:L2530"/>
    <mergeCell ref="D2531:D2536"/>
    <mergeCell ref="E2531:E2536"/>
    <mergeCell ref="F2514:F2519"/>
    <mergeCell ref="G2514:G2519"/>
    <mergeCell ref="B2545:C2545"/>
    <mergeCell ref="B2546:C2546"/>
    <mergeCell ref="J2601:J2606"/>
    <mergeCell ref="J2554:J2559"/>
    <mergeCell ref="K2554:K2559"/>
    <mergeCell ref="B2559:C2559"/>
    <mergeCell ref="B2680:C2680"/>
    <mergeCell ref="F2661:F2666"/>
    <mergeCell ref="A2570:XFD2570"/>
    <mergeCell ref="D2575:L2575"/>
    <mergeCell ref="K2642:K2647"/>
    <mergeCell ref="B2647:C2647"/>
    <mergeCell ref="B2563:C2563"/>
    <mergeCell ref="B2564:C2564"/>
    <mergeCell ref="B2565:C2565"/>
    <mergeCell ref="B2613:C2613"/>
    <mergeCell ref="I2674:I2679"/>
    <mergeCell ref="J2674:J2679"/>
    <mergeCell ref="I2531:I2536"/>
    <mergeCell ref="J2531:J2536"/>
    <mergeCell ref="K2531:K2536"/>
    <mergeCell ref="D2622:L2622"/>
    <mergeCell ref="B2634:C2634"/>
    <mergeCell ref="B2636:C2636"/>
    <mergeCell ref="D2408:L2408"/>
    <mergeCell ref="D2396:D2401"/>
    <mergeCell ref="E2396:E2401"/>
    <mergeCell ref="F2396:F2401"/>
    <mergeCell ref="K2514:K2519"/>
    <mergeCell ref="H2601:H2606"/>
    <mergeCell ref="I2601:I2606"/>
    <mergeCell ref="B2434:C2434"/>
    <mergeCell ref="B2435:C2435"/>
    <mergeCell ref="D2576:D2581"/>
    <mergeCell ref="K2601:K2606"/>
    <mergeCell ref="B2606:C2606"/>
    <mergeCell ref="I2576:I2581"/>
    <mergeCell ref="J2576:J2581"/>
    <mergeCell ref="K2576:K2581"/>
    <mergeCell ref="B2590:C2590"/>
    <mergeCell ref="B2591:C2591"/>
    <mergeCell ref="B2569:C2569"/>
    <mergeCell ref="B2524:C2524"/>
    <mergeCell ref="B2525:C2525"/>
    <mergeCell ref="I2514:I2519"/>
    <mergeCell ref="J2514:J2519"/>
    <mergeCell ref="B2567:C2567"/>
    <mergeCell ref="B2506:C2506"/>
    <mergeCell ref="B2507:C2507"/>
    <mergeCell ref="D2498:L2498"/>
    <mergeCell ref="D2499:D2504"/>
    <mergeCell ref="E2499:E2504"/>
    <mergeCell ref="F2499:F2504"/>
    <mergeCell ref="J2396:J2401"/>
    <mergeCell ref="B2561:C2561"/>
    <mergeCell ref="B2562:C2562"/>
    <mergeCell ref="B2377:K2377"/>
    <mergeCell ref="A2378:XFD2378"/>
    <mergeCell ref="D2382:L2382"/>
    <mergeCell ref="D2383:D2388"/>
    <mergeCell ref="E2383:E2388"/>
    <mergeCell ref="F2383:F2388"/>
    <mergeCell ref="G2383:G2388"/>
    <mergeCell ref="H2383:H2388"/>
    <mergeCell ref="I2383:I2388"/>
    <mergeCell ref="J2365:J2370"/>
    <mergeCell ref="K2365:K2370"/>
    <mergeCell ref="D2687:D2692"/>
    <mergeCell ref="B2648:C2648"/>
    <mergeCell ref="B2652:C2652"/>
    <mergeCell ref="B2653:C2653"/>
    <mergeCell ref="B2654:C2654"/>
    <mergeCell ref="K2674:K2679"/>
    <mergeCell ref="B2679:C2679"/>
    <mergeCell ref="B2614:C2614"/>
    <mergeCell ref="B2615:C2615"/>
    <mergeCell ref="B2616:C2616"/>
    <mergeCell ref="B2617:C2617"/>
    <mergeCell ref="E2687:E2692"/>
    <mergeCell ref="B2581:C2581"/>
    <mergeCell ref="B2582:C2582"/>
    <mergeCell ref="B2592:C2592"/>
    <mergeCell ref="D2661:D2666"/>
    <mergeCell ref="E2661:E2666"/>
    <mergeCell ref="D2642:D2647"/>
    <mergeCell ref="D2641:L2641"/>
    <mergeCell ref="D2623:D2628"/>
    <mergeCell ref="D2686:L2686"/>
    <mergeCell ref="G2365:G2370"/>
    <mergeCell ref="B2388:C2388"/>
    <mergeCell ref="B2389:C2389"/>
    <mergeCell ref="B2371:C2371"/>
    <mergeCell ref="B2372:C2372"/>
    <mergeCell ref="A2373:XFD2373"/>
    <mergeCell ref="B1908:C1908"/>
    <mergeCell ref="K2809:K2814"/>
    <mergeCell ref="B2814:C2814"/>
    <mergeCell ref="B2781:C2781"/>
    <mergeCell ref="B2782:C2782"/>
    <mergeCell ref="B2783:C2783"/>
    <mergeCell ref="D2788:L2788"/>
    <mergeCell ref="D2789:D2794"/>
    <mergeCell ref="E2789:E2794"/>
    <mergeCell ref="F2789:F2794"/>
    <mergeCell ref="B2487:C2487"/>
    <mergeCell ref="B2488:C2488"/>
    <mergeCell ref="B2491:C2491"/>
    <mergeCell ref="B2492:C2492"/>
    <mergeCell ref="B2493:C2493"/>
    <mergeCell ref="B2542:C2542"/>
    <mergeCell ref="J2499:J2504"/>
    <mergeCell ref="K2499:K2504"/>
    <mergeCell ref="B2504:C2504"/>
    <mergeCell ref="B2505:C2505"/>
    <mergeCell ref="K2396:K2401"/>
    <mergeCell ref="B2401:C2401"/>
    <mergeCell ref="B2403:C2403"/>
    <mergeCell ref="B2390:C2390"/>
    <mergeCell ref="D2395:L2395"/>
    <mergeCell ref="A2376:XFD2376"/>
    <mergeCell ref="B3155:C3155"/>
    <mergeCell ref="B3156:C3156"/>
    <mergeCell ref="B3157:C3157"/>
    <mergeCell ref="B3158:C3158"/>
    <mergeCell ref="B3160:C3160"/>
    <mergeCell ref="B3144:C3144"/>
    <mergeCell ref="D3149:L3149"/>
    <mergeCell ref="D3150:D3155"/>
    <mergeCell ref="E3150:E3155"/>
    <mergeCell ref="F3150:F3155"/>
    <mergeCell ref="G3150:G3155"/>
    <mergeCell ref="H3150:H3155"/>
    <mergeCell ref="I3150:I3155"/>
    <mergeCell ref="J3150:J3155"/>
    <mergeCell ref="K3150:K3155"/>
    <mergeCell ref="I3136:I3141"/>
    <mergeCell ref="J3136:J3141"/>
    <mergeCell ref="K3136:K3141"/>
    <mergeCell ref="B3141:C3141"/>
    <mergeCell ref="B3142:C3142"/>
    <mergeCell ref="B3143:C3143"/>
    <mergeCell ref="B3126:C3126"/>
    <mergeCell ref="B3127:C3127"/>
    <mergeCell ref="B3128:C3128"/>
    <mergeCell ref="B3130:C3130"/>
    <mergeCell ref="D3135:L3135"/>
    <mergeCell ref="D3136:D3141"/>
    <mergeCell ref="E3136:E3141"/>
    <mergeCell ref="F3136:F3141"/>
    <mergeCell ref="G3136:G3141"/>
    <mergeCell ref="H3136:H3141"/>
    <mergeCell ref="J3117:J3122"/>
    <mergeCell ref="K3117:K3122"/>
    <mergeCell ref="B3122:C3122"/>
    <mergeCell ref="B3123:C3123"/>
    <mergeCell ref="B3124:C3124"/>
    <mergeCell ref="B3125:C3125"/>
    <mergeCell ref="D3117:D3122"/>
    <mergeCell ref="E3117:E3122"/>
    <mergeCell ref="F3117:F3122"/>
    <mergeCell ref="G3117:G3122"/>
    <mergeCell ref="H3117:H3122"/>
    <mergeCell ref="I3117:I3122"/>
    <mergeCell ref="J3099:J3104"/>
    <mergeCell ref="K3099:K3104"/>
    <mergeCell ref="B3104:C3104"/>
    <mergeCell ref="B3105:C3105"/>
    <mergeCell ref="B3106:C3106"/>
    <mergeCell ref="D3116:L3116"/>
    <mergeCell ref="D3099:D3104"/>
    <mergeCell ref="E3099:E3104"/>
    <mergeCell ref="F3099:F3104"/>
    <mergeCell ref="G3099:G3104"/>
    <mergeCell ref="H3099:H3104"/>
    <mergeCell ref="I3099:I3104"/>
    <mergeCell ref="J3086:J3091"/>
    <mergeCell ref="K3086:K3091"/>
    <mergeCell ref="B3091:C3091"/>
    <mergeCell ref="B3092:C3092"/>
    <mergeCell ref="B3093:C3093"/>
    <mergeCell ref="D3098:L3098"/>
    <mergeCell ref="D3086:D3091"/>
    <mergeCell ref="E3086:E3091"/>
    <mergeCell ref="F3086:F3091"/>
    <mergeCell ref="G3086:G3091"/>
    <mergeCell ref="H3086:H3091"/>
    <mergeCell ref="I3086:I3091"/>
    <mergeCell ref="J3073:J3078"/>
    <mergeCell ref="K3073:K3078"/>
    <mergeCell ref="B3078:C3078"/>
    <mergeCell ref="B3079:C3079"/>
    <mergeCell ref="B3080:C3080"/>
    <mergeCell ref="D3085:L3085"/>
    <mergeCell ref="D3073:D3078"/>
    <mergeCell ref="E3073:E3078"/>
    <mergeCell ref="F3073:F3078"/>
    <mergeCell ref="G3073:G3078"/>
    <mergeCell ref="H3073:H3078"/>
    <mergeCell ref="I3073:I3078"/>
    <mergeCell ref="J3060:J3065"/>
    <mergeCell ref="K3060:K3065"/>
    <mergeCell ref="B3065:C3065"/>
    <mergeCell ref="B3066:C3066"/>
    <mergeCell ref="B3067:C3067"/>
    <mergeCell ref="D3072:L3072"/>
    <mergeCell ref="D3060:D3065"/>
    <mergeCell ref="E3060:E3065"/>
    <mergeCell ref="F3060:F3065"/>
    <mergeCell ref="G3060:G3065"/>
    <mergeCell ref="H3060:H3065"/>
    <mergeCell ref="I3060:I3065"/>
    <mergeCell ref="J3047:J3052"/>
    <mergeCell ref="K3047:K3052"/>
    <mergeCell ref="B3052:C3052"/>
    <mergeCell ref="B3053:C3053"/>
    <mergeCell ref="B3054:C3054"/>
    <mergeCell ref="D3059:L3059"/>
    <mergeCell ref="D3047:D3052"/>
    <mergeCell ref="E3047:E3052"/>
    <mergeCell ref="F3047:F3052"/>
    <mergeCell ref="G3047:G3052"/>
    <mergeCell ref="H3047:H3052"/>
    <mergeCell ref="I3047:I3052"/>
    <mergeCell ref="J3034:J3039"/>
    <mergeCell ref="K3034:K3039"/>
    <mergeCell ref="B3039:C3039"/>
    <mergeCell ref="B3040:C3040"/>
    <mergeCell ref="B3041:C3041"/>
    <mergeCell ref="D3046:L3046"/>
    <mergeCell ref="D3034:D3039"/>
    <mergeCell ref="E3034:E3039"/>
    <mergeCell ref="F3034:F3039"/>
    <mergeCell ref="G3034:G3039"/>
    <mergeCell ref="H3034:H3039"/>
    <mergeCell ref="I3034:I3039"/>
    <mergeCell ref="D2983:K2984"/>
    <mergeCell ref="D2986:L2986"/>
    <mergeCell ref="J3021:J3026"/>
    <mergeCell ref="K3021:K3026"/>
    <mergeCell ref="B3026:C3026"/>
    <mergeCell ref="B3027:C3027"/>
    <mergeCell ref="B3028:C3028"/>
    <mergeCell ref="D3033:L3033"/>
    <mergeCell ref="D3021:D3026"/>
    <mergeCell ref="E3021:E3026"/>
    <mergeCell ref="F3021:F3026"/>
    <mergeCell ref="G3021:G3026"/>
    <mergeCell ref="H3021:H3026"/>
    <mergeCell ref="I3021:I3026"/>
    <mergeCell ref="J3005:J3010"/>
    <mergeCell ref="K3005:K3010"/>
    <mergeCell ref="B3010:C3010"/>
    <mergeCell ref="B3011:C3011"/>
    <mergeCell ref="B3015:C3015"/>
    <mergeCell ref="D3020:L3020"/>
    <mergeCell ref="D2987:D2992"/>
    <mergeCell ref="E2987:E2992"/>
    <mergeCell ref="F2987:F2992"/>
    <mergeCell ref="G2987:G2992"/>
    <mergeCell ref="H2987:H2992"/>
    <mergeCell ref="I2987:I2992"/>
    <mergeCell ref="J2987:J2992"/>
    <mergeCell ref="K2987:K2992"/>
    <mergeCell ref="B2992:C2992"/>
    <mergeCell ref="D2895:L2895"/>
    <mergeCell ref="D2896:D2901"/>
    <mergeCell ref="E2896:E2901"/>
    <mergeCell ref="F2896:F2901"/>
    <mergeCell ref="B2964:C2964"/>
    <mergeCell ref="D3004:L3004"/>
    <mergeCell ref="D3005:D3010"/>
    <mergeCell ref="E3005:E3010"/>
    <mergeCell ref="F3005:F3010"/>
    <mergeCell ref="G3005:G3010"/>
    <mergeCell ref="H3005:H3010"/>
    <mergeCell ref="I3005:I3010"/>
    <mergeCell ref="D2956:L2956"/>
    <mergeCell ref="D2957:D2962"/>
    <mergeCell ref="E2957:E2962"/>
    <mergeCell ref="F2957:F2962"/>
    <mergeCell ref="G2957:G2962"/>
    <mergeCell ref="H2957:H2962"/>
    <mergeCell ref="I2957:I2962"/>
    <mergeCell ref="J2957:J2962"/>
    <mergeCell ref="K2957:K2962"/>
    <mergeCell ref="D2973:L2973"/>
    <mergeCell ref="D2974:D2979"/>
    <mergeCell ref="E2974:E2979"/>
    <mergeCell ref="F2974:F2979"/>
    <mergeCell ref="G2974:G2979"/>
    <mergeCell ref="H2974:H2979"/>
    <mergeCell ref="I2974:I2979"/>
    <mergeCell ref="J2974:J2979"/>
    <mergeCell ref="K2974:K2979"/>
    <mergeCell ref="L2974:L2979"/>
    <mergeCell ref="B2994:C2994"/>
    <mergeCell ref="G2866:G2871"/>
    <mergeCell ref="H2866:H2871"/>
    <mergeCell ref="I2866:I2871"/>
    <mergeCell ref="J2851:J2856"/>
    <mergeCell ref="D2880:L2880"/>
    <mergeCell ref="H2851:H2856"/>
    <mergeCell ref="B2887:C2887"/>
    <mergeCell ref="B2890:C2890"/>
    <mergeCell ref="J2944:J2949"/>
    <mergeCell ref="K2944:K2949"/>
    <mergeCell ref="B2949:C2949"/>
    <mergeCell ref="B2950:C2950"/>
    <mergeCell ref="B2951:C2951"/>
    <mergeCell ref="D2953:K2954"/>
    <mergeCell ref="B2933:C2933"/>
    <mergeCell ref="B2934:K2934"/>
    <mergeCell ref="D2943:L2943"/>
    <mergeCell ref="D2944:D2949"/>
    <mergeCell ref="E2944:E2949"/>
    <mergeCell ref="F2944:F2949"/>
    <mergeCell ref="G2944:G2949"/>
    <mergeCell ref="H2944:H2949"/>
    <mergeCell ref="I2944:I2949"/>
    <mergeCell ref="J2926:J2931"/>
    <mergeCell ref="K2926:K2931"/>
    <mergeCell ref="B2931:C2931"/>
    <mergeCell ref="B2932:C2932"/>
    <mergeCell ref="D2926:D2931"/>
    <mergeCell ref="E2926:E2931"/>
    <mergeCell ref="F2926:F2931"/>
    <mergeCell ref="G2926:G2931"/>
    <mergeCell ref="H2926:H2931"/>
    <mergeCell ref="J2866:J2871"/>
    <mergeCell ref="K2866:K2871"/>
    <mergeCell ref="B2871:C2871"/>
    <mergeCell ref="D2836:D2841"/>
    <mergeCell ref="D2751:L2751"/>
    <mergeCell ref="B2757:C2757"/>
    <mergeCell ref="I2752:I2757"/>
    <mergeCell ref="B2745:C2745"/>
    <mergeCell ref="E2642:E2647"/>
    <mergeCell ref="F2642:F2647"/>
    <mergeCell ref="G2642:G2647"/>
    <mergeCell ref="H2642:H2647"/>
    <mergeCell ref="D2881:D2886"/>
    <mergeCell ref="E2881:E2886"/>
    <mergeCell ref="F2881:F2886"/>
    <mergeCell ref="G2881:G2886"/>
    <mergeCell ref="H2881:H2886"/>
    <mergeCell ref="K2881:K2886"/>
    <mergeCell ref="B2886:C2886"/>
    <mergeCell ref="I2881:I2886"/>
    <mergeCell ref="J2881:J2886"/>
    <mergeCell ref="B2857:C2857"/>
    <mergeCell ref="B2872:C2872"/>
    <mergeCell ref="B2739:C2739"/>
    <mergeCell ref="B2740:C2740"/>
    <mergeCell ref="B2741:C2741"/>
    <mergeCell ref="B2742:C2742"/>
    <mergeCell ref="B2743:C2743"/>
    <mergeCell ref="B2744:C2744"/>
    <mergeCell ref="D2866:D2871"/>
    <mergeCell ref="E2866:E2871"/>
    <mergeCell ref="F2866:F2871"/>
    <mergeCell ref="I2851:I2856"/>
    <mergeCell ref="B2875:C2875"/>
    <mergeCell ref="G2789:G2794"/>
    <mergeCell ref="H2789:H2794"/>
    <mergeCell ref="I2789:I2794"/>
    <mergeCell ref="B2777:C2777"/>
    <mergeCell ref="B2779:C2779"/>
    <mergeCell ref="B2780:C2780"/>
    <mergeCell ref="D2771:D2776"/>
    <mergeCell ref="B2844:C2844"/>
    <mergeCell ref="J2809:J2814"/>
    <mergeCell ref="B2845:C2845"/>
    <mergeCell ref="D2850:L2850"/>
    <mergeCell ref="B2828:C2828"/>
    <mergeCell ref="B2668:C2668"/>
    <mergeCell ref="D2673:L2673"/>
    <mergeCell ref="D2674:D2679"/>
    <mergeCell ref="E2674:E2679"/>
    <mergeCell ref="K2851:K2856"/>
    <mergeCell ref="B2856:C2856"/>
    <mergeCell ref="B2860:C2860"/>
    <mergeCell ref="D2865:L2865"/>
    <mergeCell ref="D2851:D2856"/>
    <mergeCell ref="E2851:E2856"/>
    <mergeCell ref="F2851:F2856"/>
    <mergeCell ref="G2851:G2856"/>
    <mergeCell ref="D2752:D2757"/>
    <mergeCell ref="E2752:E2757"/>
    <mergeCell ref="D2728:L2728"/>
    <mergeCell ref="D2729:D2734"/>
    <mergeCell ref="E2729:E2734"/>
    <mergeCell ref="B2700:C2700"/>
    <mergeCell ref="G2499:G2504"/>
    <mergeCell ref="H2499:H2504"/>
    <mergeCell ref="I2499:I2504"/>
    <mergeCell ref="B2490:C2490"/>
    <mergeCell ref="E2623:E2628"/>
    <mergeCell ref="F2623:F2628"/>
    <mergeCell ref="K2623:K2628"/>
    <mergeCell ref="D2553:L2553"/>
    <mergeCell ref="E2554:E2559"/>
    <mergeCell ref="F2554:F2559"/>
    <mergeCell ref="G2554:G2559"/>
    <mergeCell ref="H2554:H2559"/>
    <mergeCell ref="I2554:I2559"/>
    <mergeCell ref="G2623:G2628"/>
    <mergeCell ref="H2623:H2628"/>
    <mergeCell ref="B2593:C2593"/>
    <mergeCell ref="B2595:C2595"/>
    <mergeCell ref="D2600:L2600"/>
    <mergeCell ref="D2601:D2606"/>
    <mergeCell ref="B2508:C2508"/>
    <mergeCell ref="H2514:H2519"/>
    <mergeCell ref="B2536:C2536"/>
    <mergeCell ref="B2521:C2521"/>
    <mergeCell ref="B2566:C2566"/>
    <mergeCell ref="B2543:C2543"/>
    <mergeCell ref="B2607:C2607"/>
    <mergeCell ref="F2531:F2536"/>
    <mergeCell ref="G2531:G2536"/>
    <mergeCell ref="H2531:H2536"/>
    <mergeCell ref="D2513:L2513"/>
    <mergeCell ref="D2514:D2519"/>
    <mergeCell ref="E2514:E2519"/>
    <mergeCell ref="I2441:I2446"/>
    <mergeCell ref="J2441:J2446"/>
    <mergeCell ref="K2441:K2446"/>
    <mergeCell ref="B2446:C2446"/>
    <mergeCell ref="B2464:C2464"/>
    <mergeCell ref="B2467:C2467"/>
    <mergeCell ref="B2468:C2468"/>
    <mergeCell ref="K2477:K2482"/>
    <mergeCell ref="B2482:C2482"/>
    <mergeCell ref="B2483:C2483"/>
    <mergeCell ref="B2484:C2484"/>
    <mergeCell ref="B2485:C2485"/>
    <mergeCell ref="B2486:C2486"/>
    <mergeCell ref="B2470:C2470"/>
    <mergeCell ref="B2471:C2471"/>
    <mergeCell ref="D2476:L2476"/>
    <mergeCell ref="D2477:D2482"/>
    <mergeCell ref="B2416:C2416"/>
    <mergeCell ref="D2409:D2414"/>
    <mergeCell ref="E2409:E2414"/>
    <mergeCell ref="F2409:F2414"/>
    <mergeCell ref="G2409:G2414"/>
    <mergeCell ref="H2409:H2414"/>
    <mergeCell ref="E2477:E2482"/>
    <mergeCell ref="F2477:F2482"/>
    <mergeCell ref="G2477:G2482"/>
    <mergeCell ref="H2477:H2482"/>
    <mergeCell ref="I2477:I2482"/>
    <mergeCell ref="J2477:J2482"/>
    <mergeCell ref="B2451:K2451"/>
    <mergeCell ref="B2452:G2452"/>
    <mergeCell ref="D2457:L2457"/>
    <mergeCell ref="D2458:D2463"/>
    <mergeCell ref="E2458:E2463"/>
    <mergeCell ref="F2458:F2463"/>
    <mergeCell ref="G2458:G2463"/>
    <mergeCell ref="H2458:H2463"/>
    <mergeCell ref="I2426:I2431"/>
    <mergeCell ref="J2426:J2431"/>
    <mergeCell ref="K2426:K2431"/>
    <mergeCell ref="B2431:C2431"/>
    <mergeCell ref="B2432:C2432"/>
    <mergeCell ref="B2433:C2433"/>
    <mergeCell ref="D2440:L2440"/>
    <mergeCell ref="D2441:D2446"/>
    <mergeCell ref="E2441:E2446"/>
    <mergeCell ref="F2441:F2446"/>
    <mergeCell ref="G2441:G2446"/>
    <mergeCell ref="H2441:H2446"/>
    <mergeCell ref="I2352:I2357"/>
    <mergeCell ref="J2339:J2344"/>
    <mergeCell ref="K2339:K2344"/>
    <mergeCell ref="G2396:G2401"/>
    <mergeCell ref="H2396:H2401"/>
    <mergeCell ref="I2396:I2401"/>
    <mergeCell ref="D2365:D2370"/>
    <mergeCell ref="E2365:E2370"/>
    <mergeCell ref="F2310:F2315"/>
    <mergeCell ref="G2310:G2315"/>
    <mergeCell ref="H2310:H2315"/>
    <mergeCell ref="J2383:J2388"/>
    <mergeCell ref="K2383:K2388"/>
    <mergeCell ref="B2447:C2447"/>
    <mergeCell ref="I2458:I2463"/>
    <mergeCell ref="J2458:J2463"/>
    <mergeCell ref="K2458:K2463"/>
    <mergeCell ref="B2417:C2417"/>
    <mergeCell ref="B2418:C2418"/>
    <mergeCell ref="B2419:C2419"/>
    <mergeCell ref="B2420:C2420"/>
    <mergeCell ref="D2425:L2425"/>
    <mergeCell ref="D2426:D2431"/>
    <mergeCell ref="E2426:E2431"/>
    <mergeCell ref="F2426:F2431"/>
    <mergeCell ref="G2426:G2431"/>
    <mergeCell ref="H2426:H2431"/>
    <mergeCell ref="I2409:I2414"/>
    <mergeCell ref="J2409:J2414"/>
    <mergeCell ref="K2409:K2414"/>
    <mergeCell ref="B2414:C2414"/>
    <mergeCell ref="B2415:C2415"/>
    <mergeCell ref="B2357:C2357"/>
    <mergeCell ref="I2339:I2344"/>
    <mergeCell ref="D2325:L2325"/>
    <mergeCell ref="B2370:C2370"/>
    <mergeCell ref="E2339:E2344"/>
    <mergeCell ref="F2339:F2344"/>
    <mergeCell ref="G2339:G2344"/>
    <mergeCell ref="H2339:H2344"/>
    <mergeCell ref="E2326:E2331"/>
    <mergeCell ref="F2326:F2331"/>
    <mergeCell ref="G2326:G2331"/>
    <mergeCell ref="H2326:H2331"/>
    <mergeCell ref="I2326:I2331"/>
    <mergeCell ref="J2326:J2331"/>
    <mergeCell ref="K2326:K2331"/>
    <mergeCell ref="B2358:C2358"/>
    <mergeCell ref="B2359:C2359"/>
    <mergeCell ref="B2331:C2331"/>
    <mergeCell ref="B2332:C2332"/>
    <mergeCell ref="B2333:C2333"/>
    <mergeCell ref="D2338:L2338"/>
    <mergeCell ref="D2339:D2344"/>
    <mergeCell ref="F2365:F2370"/>
    <mergeCell ref="D2326:D2331"/>
    <mergeCell ref="I2365:I2370"/>
    <mergeCell ref="H2365:H2370"/>
    <mergeCell ref="D2364:L2364"/>
    <mergeCell ref="D2352:D2357"/>
    <mergeCell ref="E2352:E2357"/>
    <mergeCell ref="F2352:F2357"/>
    <mergeCell ref="G2352:G2357"/>
    <mergeCell ref="H2352:H2357"/>
    <mergeCell ref="B2211:C2211"/>
    <mergeCell ref="B2212:C2212"/>
    <mergeCell ref="B2213:C2213"/>
    <mergeCell ref="B2214:C2214"/>
    <mergeCell ref="B2215:C2215"/>
    <mergeCell ref="A2250:XFD2250"/>
    <mergeCell ref="D2254:L2254"/>
    <mergeCell ref="D2255:D2260"/>
    <mergeCell ref="E2255:E2260"/>
    <mergeCell ref="F2255:F2260"/>
    <mergeCell ref="G2255:G2260"/>
    <mergeCell ref="H2255:H2260"/>
    <mergeCell ref="I2255:I2260"/>
    <mergeCell ref="J2255:J2260"/>
    <mergeCell ref="K2255:K2260"/>
    <mergeCell ref="B2229:C2229"/>
    <mergeCell ref="B2216:C2216"/>
    <mergeCell ref="A2217:XFD2217"/>
    <mergeCell ref="D2234:L2234"/>
    <mergeCell ref="B2240:C2240"/>
    <mergeCell ref="B2241:C2241"/>
    <mergeCell ref="B2244:C2244"/>
    <mergeCell ref="D2235:D2240"/>
    <mergeCell ref="E2235:E2240"/>
    <mergeCell ref="F2235:F2240"/>
    <mergeCell ref="G2235:G2240"/>
    <mergeCell ref="H2235:H2240"/>
    <mergeCell ref="I2235:I2240"/>
    <mergeCell ref="D2221:L2221"/>
    <mergeCell ref="D2222:D2227"/>
    <mergeCell ref="B2260:C2260"/>
    <mergeCell ref="B2242:C2242"/>
    <mergeCell ref="J2201:J2206"/>
    <mergeCell ref="K2201:K2206"/>
    <mergeCell ref="B2207:C2207"/>
    <mergeCell ref="B2208:C2208"/>
    <mergeCell ref="B2209:C2209"/>
    <mergeCell ref="B2210:C2210"/>
    <mergeCell ref="D2201:D2206"/>
    <mergeCell ref="E2201:E2206"/>
    <mergeCell ref="F2201:F2206"/>
    <mergeCell ref="G2201:G2206"/>
    <mergeCell ref="H2201:H2206"/>
    <mergeCell ref="I2201:I2206"/>
    <mergeCell ref="J2187:J2192"/>
    <mergeCell ref="K2187:K2192"/>
    <mergeCell ref="B2192:C2192"/>
    <mergeCell ref="B2193:C2193"/>
    <mergeCell ref="B2195:C2195"/>
    <mergeCell ref="D2200:L2200"/>
    <mergeCell ref="D2187:D2192"/>
    <mergeCell ref="E2187:E2192"/>
    <mergeCell ref="F2187:F2192"/>
    <mergeCell ref="G2187:G2192"/>
    <mergeCell ref="H2187:H2192"/>
    <mergeCell ref="I2187:I2192"/>
    <mergeCell ref="B2194:C2194"/>
    <mergeCell ref="J2166:J2171"/>
    <mergeCell ref="K2166:K2171"/>
    <mergeCell ref="B2171:C2171"/>
    <mergeCell ref="B2174:C2174"/>
    <mergeCell ref="B2176:C2176"/>
    <mergeCell ref="D2186:L2186"/>
    <mergeCell ref="B2153:C2153"/>
    <mergeCell ref="B2160:C2160"/>
    <mergeCell ref="D2165:L2165"/>
    <mergeCell ref="D2166:D2171"/>
    <mergeCell ref="E2166:E2171"/>
    <mergeCell ref="F2166:F2171"/>
    <mergeCell ref="G2166:G2171"/>
    <mergeCell ref="H2166:H2171"/>
    <mergeCell ref="I2166:I2171"/>
    <mergeCell ref="B2142:C2142"/>
    <mergeCell ref="D2147:L2147"/>
    <mergeCell ref="D2148:D2153"/>
    <mergeCell ref="E2148:E2153"/>
    <mergeCell ref="F2148:F2153"/>
    <mergeCell ref="G2148:G2153"/>
    <mergeCell ref="H2148:H2153"/>
    <mergeCell ref="I2148:I2153"/>
    <mergeCell ref="J2148:J2153"/>
    <mergeCell ref="K2148:K2153"/>
    <mergeCell ref="B2154:C2154"/>
    <mergeCell ref="B2155:C2155"/>
    <mergeCell ref="B2156:C2156"/>
    <mergeCell ref="B2157:C2157"/>
    <mergeCell ref="B2159:C2159"/>
    <mergeCell ref="B2172:C2172"/>
    <mergeCell ref="B2173:C2173"/>
    <mergeCell ref="B2139:C2139"/>
    <mergeCell ref="B2141:C2141"/>
    <mergeCell ref="B2122:C2122"/>
    <mergeCell ref="B2127:C2127"/>
    <mergeCell ref="D2132:L2132"/>
    <mergeCell ref="D2133:D2138"/>
    <mergeCell ref="E2133:E2138"/>
    <mergeCell ref="F2133:F2138"/>
    <mergeCell ref="G2133:G2138"/>
    <mergeCell ref="H2133:H2138"/>
    <mergeCell ref="D2116:L2116"/>
    <mergeCell ref="D2117:D2122"/>
    <mergeCell ref="E2117:E2122"/>
    <mergeCell ref="F2117:F2122"/>
    <mergeCell ref="G2117:G2122"/>
    <mergeCell ref="H2117:H2122"/>
    <mergeCell ref="I2117:I2122"/>
    <mergeCell ref="J2117:J2122"/>
    <mergeCell ref="K2117:K2122"/>
    <mergeCell ref="B2104:C2104"/>
    <mergeCell ref="B2105:C2105"/>
    <mergeCell ref="B2108:C2108"/>
    <mergeCell ref="B2110:C2110"/>
    <mergeCell ref="B2111:C2111"/>
    <mergeCell ref="B2112:C2112"/>
    <mergeCell ref="D2098:L2098"/>
    <mergeCell ref="D2099:D2104"/>
    <mergeCell ref="E2099:E2104"/>
    <mergeCell ref="F2099:F2104"/>
    <mergeCell ref="G2099:G2104"/>
    <mergeCell ref="H2099:H2104"/>
    <mergeCell ref="I2099:I2104"/>
    <mergeCell ref="J2099:J2104"/>
    <mergeCell ref="K2099:K2104"/>
    <mergeCell ref="I2133:I2138"/>
    <mergeCell ref="J2133:J2138"/>
    <mergeCell ref="K2133:K2138"/>
    <mergeCell ref="B2138:C2138"/>
    <mergeCell ref="B2106:C2106"/>
    <mergeCell ref="B2107:C2107"/>
    <mergeCell ref="B2092:C2092"/>
    <mergeCell ref="B2093:C2093"/>
    <mergeCell ref="I2081:I2086"/>
    <mergeCell ref="J2081:J2086"/>
    <mergeCell ref="K2081:K2086"/>
    <mergeCell ref="B2086:C2086"/>
    <mergeCell ref="B2087:C2087"/>
    <mergeCell ref="B2090:C2090"/>
    <mergeCell ref="B2070:C2070"/>
    <mergeCell ref="B2075:C2075"/>
    <mergeCell ref="D2080:L2080"/>
    <mergeCell ref="D2081:D2086"/>
    <mergeCell ref="E2081:E2086"/>
    <mergeCell ref="F2081:F2086"/>
    <mergeCell ref="G2081:G2086"/>
    <mergeCell ref="H2081:H2086"/>
    <mergeCell ref="B2071:C2071"/>
    <mergeCell ref="B2072:C2072"/>
    <mergeCell ref="B2088:C2088"/>
    <mergeCell ref="B2089:C2089"/>
    <mergeCell ref="D2063:L2063"/>
    <mergeCell ref="D2064:D2069"/>
    <mergeCell ref="E2064:E2069"/>
    <mergeCell ref="F2064:F2069"/>
    <mergeCell ref="G2064:G2069"/>
    <mergeCell ref="H2064:H2069"/>
    <mergeCell ref="I2064:I2069"/>
    <mergeCell ref="J2064:J2069"/>
    <mergeCell ref="K2064:K2069"/>
    <mergeCell ref="J2045:J2050"/>
    <mergeCell ref="K2045:K2050"/>
    <mergeCell ref="B2050:C2050"/>
    <mergeCell ref="B2051:C2051"/>
    <mergeCell ref="B2057:C2057"/>
    <mergeCell ref="B2058:C2058"/>
    <mergeCell ref="B2034:C2034"/>
    <mergeCell ref="B2035:C2035"/>
    <mergeCell ref="B2039:C2039"/>
    <mergeCell ref="D2044:L2044"/>
    <mergeCell ref="D2045:D2050"/>
    <mergeCell ref="E2045:E2050"/>
    <mergeCell ref="F2045:F2050"/>
    <mergeCell ref="G2045:G2050"/>
    <mergeCell ref="H2045:H2050"/>
    <mergeCell ref="I2045:I2050"/>
    <mergeCell ref="B2069:C2069"/>
    <mergeCell ref="B2036:C2036"/>
    <mergeCell ref="B2037:C2037"/>
    <mergeCell ref="B2052:C2052"/>
    <mergeCell ref="B2053:C2053"/>
    <mergeCell ref="B2054:C2054"/>
    <mergeCell ref="B2056:C2056"/>
    <mergeCell ref="B2023:C2023"/>
    <mergeCell ref="D2028:L2028"/>
    <mergeCell ref="D2029:D2034"/>
    <mergeCell ref="E2029:E2034"/>
    <mergeCell ref="F2029:F2034"/>
    <mergeCell ref="G2029:G2034"/>
    <mergeCell ref="H2029:H2034"/>
    <mergeCell ref="I2029:I2034"/>
    <mergeCell ref="J2029:J2034"/>
    <mergeCell ref="K2029:K2034"/>
    <mergeCell ref="I2010:I2015"/>
    <mergeCell ref="J2010:J2015"/>
    <mergeCell ref="K2010:K2015"/>
    <mergeCell ref="B2015:C2015"/>
    <mergeCell ref="B2020:C2020"/>
    <mergeCell ref="B2021:C2021"/>
    <mergeCell ref="B1998:C1998"/>
    <mergeCell ref="B1999:C1999"/>
    <mergeCell ref="B2004:C2004"/>
    <mergeCell ref="D2009:L2009"/>
    <mergeCell ref="D2010:D2015"/>
    <mergeCell ref="E2010:E2015"/>
    <mergeCell ref="F2010:F2015"/>
    <mergeCell ref="G2010:G2015"/>
    <mergeCell ref="H2010:H2015"/>
    <mergeCell ref="B2000:C2000"/>
    <mergeCell ref="B2001:C2001"/>
    <mergeCell ref="B2002:C2002"/>
    <mergeCell ref="B2016:C2016"/>
    <mergeCell ref="B2017:C2017"/>
    <mergeCell ref="B2018:C2018"/>
    <mergeCell ref="B2019:C2019"/>
    <mergeCell ref="D1992:L1992"/>
    <mergeCell ref="D1993:D1998"/>
    <mergeCell ref="E1993:E1998"/>
    <mergeCell ref="F1993:F1998"/>
    <mergeCell ref="G1993:G1998"/>
    <mergeCell ref="H1993:H1998"/>
    <mergeCell ref="I1993:I1998"/>
    <mergeCell ref="J1993:J1998"/>
    <mergeCell ref="K1993:K1998"/>
    <mergeCell ref="B1962:C1962"/>
    <mergeCell ref="B1966:C1966"/>
    <mergeCell ref="B1968:C1968"/>
    <mergeCell ref="D1973:L1973"/>
    <mergeCell ref="D1974:D1979"/>
    <mergeCell ref="E1974:E1979"/>
    <mergeCell ref="F1974:F1979"/>
    <mergeCell ref="G1974:G1979"/>
    <mergeCell ref="H1974:H1979"/>
    <mergeCell ref="I1974:I1979"/>
    <mergeCell ref="J1974:J1979"/>
    <mergeCell ref="K1974:K1979"/>
    <mergeCell ref="B1980:C1980"/>
    <mergeCell ref="B1986:C1986"/>
    <mergeCell ref="B1987:C1987"/>
    <mergeCell ref="B1979:C1979"/>
    <mergeCell ref="B1981:C1981"/>
    <mergeCell ref="B1982:C1982"/>
    <mergeCell ref="B1963:C1963"/>
    <mergeCell ref="B1964:C1964"/>
    <mergeCell ref="B1965:C1965"/>
    <mergeCell ref="B1985:C1985"/>
    <mergeCell ref="B1967:C1967"/>
    <mergeCell ref="J1956:J1961"/>
    <mergeCell ref="K1956:K1961"/>
    <mergeCell ref="D1955:L1955"/>
    <mergeCell ref="D1956:D1961"/>
    <mergeCell ref="E1956:E1961"/>
    <mergeCell ref="F1956:F1961"/>
    <mergeCell ref="G1956:G1961"/>
    <mergeCell ref="H1956:H1961"/>
    <mergeCell ref="I1956:I1961"/>
    <mergeCell ref="K1936:K1941"/>
    <mergeCell ref="B1942:C1942"/>
    <mergeCell ref="B1946:C1946"/>
    <mergeCell ref="B1949:C1949"/>
    <mergeCell ref="B1950:C1950"/>
    <mergeCell ref="B1943:C1943"/>
    <mergeCell ref="B1944:C1944"/>
    <mergeCell ref="B1945:C1945"/>
    <mergeCell ref="B1947:C1947"/>
    <mergeCell ref="B1948:C1948"/>
    <mergeCell ref="B1926:C1926"/>
    <mergeCell ref="B1906:C1906"/>
    <mergeCell ref="B1907:C1907"/>
    <mergeCell ref="B1909:C1909"/>
    <mergeCell ref="B1913:C1913"/>
    <mergeCell ref="B1911:C1911"/>
    <mergeCell ref="B1910:C1910"/>
    <mergeCell ref="D1935:L1935"/>
    <mergeCell ref="D1936:D1941"/>
    <mergeCell ref="E1936:E1941"/>
    <mergeCell ref="F1936:F1941"/>
    <mergeCell ref="G1936:G1941"/>
    <mergeCell ref="H1936:H1941"/>
    <mergeCell ref="I1936:I1941"/>
    <mergeCell ref="J1936:J1941"/>
    <mergeCell ref="B1928:C1928"/>
    <mergeCell ref="B1929:C1929"/>
    <mergeCell ref="D1918:L1918"/>
    <mergeCell ref="B1924:C1924"/>
    <mergeCell ref="B1925:C1925"/>
    <mergeCell ref="B1927:C1927"/>
    <mergeCell ref="B1914:C1914"/>
    <mergeCell ref="G1919:G1924"/>
    <mergeCell ref="H1919:H1924"/>
    <mergeCell ref="E1919:E1924"/>
    <mergeCell ref="F1919:F1924"/>
    <mergeCell ref="I1919:I1924"/>
    <mergeCell ref="J1919:J1924"/>
    <mergeCell ref="K1919:K1924"/>
    <mergeCell ref="B1888:C1888"/>
    <mergeCell ref="B1889:C1889"/>
    <mergeCell ref="B1894:G1894"/>
    <mergeCell ref="D1899:L1899"/>
    <mergeCell ref="D1900:D1905"/>
    <mergeCell ref="E1900:E1905"/>
    <mergeCell ref="F1900:F1905"/>
    <mergeCell ref="G1900:G1905"/>
    <mergeCell ref="H1900:H1905"/>
    <mergeCell ref="D1882:D1887"/>
    <mergeCell ref="J1790:J1795"/>
    <mergeCell ref="K1790:K1795"/>
    <mergeCell ref="B1795:C1795"/>
    <mergeCell ref="D1840:L1840"/>
    <mergeCell ref="D1841:D1846"/>
    <mergeCell ref="D1776:L1776"/>
    <mergeCell ref="D1777:D1782"/>
    <mergeCell ref="E1841:E1846"/>
    <mergeCell ref="B1874:C1874"/>
    <mergeCell ref="B1875:C1875"/>
    <mergeCell ref="B1876:C1876"/>
    <mergeCell ref="D1878:K1879"/>
    <mergeCell ref="B1861:C1861"/>
    <mergeCell ref="E1867:E1872"/>
    <mergeCell ref="F1867:F1872"/>
    <mergeCell ref="I1900:I1905"/>
    <mergeCell ref="J1900:J1905"/>
    <mergeCell ref="K1900:K1905"/>
    <mergeCell ref="B1905:C1905"/>
    <mergeCell ref="D1881:L1881"/>
    <mergeCell ref="B1783:C1783"/>
    <mergeCell ref="B1784:C1784"/>
    <mergeCell ref="I1744:I1749"/>
    <mergeCell ref="J1744:J1749"/>
    <mergeCell ref="K1744:K1749"/>
    <mergeCell ref="B1736:C1736"/>
    <mergeCell ref="B1737:C1737"/>
    <mergeCell ref="H1777:H1782"/>
    <mergeCell ref="I1777:I1782"/>
    <mergeCell ref="J1777:J1782"/>
    <mergeCell ref="E1882:E1887"/>
    <mergeCell ref="F1882:F1887"/>
    <mergeCell ref="G1882:G1887"/>
    <mergeCell ref="H1882:H1887"/>
    <mergeCell ref="I1882:I1887"/>
    <mergeCell ref="J1882:J1887"/>
    <mergeCell ref="K1882:K1887"/>
    <mergeCell ref="B1859:C1859"/>
    <mergeCell ref="B1860:C1860"/>
    <mergeCell ref="B1753:C1753"/>
    <mergeCell ref="B1808:C1808"/>
    <mergeCell ref="B1749:C1749"/>
    <mergeCell ref="B1750:C1750"/>
    <mergeCell ref="B1754:C1754"/>
    <mergeCell ref="D1802:L1802"/>
    <mergeCell ref="D1803:D1808"/>
    <mergeCell ref="E1803:E1808"/>
    <mergeCell ref="F1803:F1808"/>
    <mergeCell ref="G1803:G1808"/>
    <mergeCell ref="H1803:H1808"/>
    <mergeCell ref="I1803:I1808"/>
    <mergeCell ref="J1803:J1808"/>
    <mergeCell ref="K1803:K1808"/>
    <mergeCell ref="I1790:I1795"/>
    <mergeCell ref="B1720:C1720"/>
    <mergeCell ref="B1721:C1721"/>
    <mergeCell ref="B1705:C1705"/>
    <mergeCell ref="B1706:C1706"/>
    <mergeCell ref="B1707:C1707"/>
    <mergeCell ref="D1711:L1711"/>
    <mergeCell ref="D1712:L1712"/>
    <mergeCell ref="D1713:D1718"/>
    <mergeCell ref="F1841:F1846"/>
    <mergeCell ref="G1841:G1846"/>
    <mergeCell ref="H1841:H1846"/>
    <mergeCell ref="I1841:I1846"/>
    <mergeCell ref="J1841:J1846"/>
    <mergeCell ref="H1760:H1765"/>
    <mergeCell ref="I1760:I1765"/>
    <mergeCell ref="E1777:E1782"/>
    <mergeCell ref="F1777:F1782"/>
    <mergeCell ref="G1777:G1782"/>
    <mergeCell ref="H1713:H1718"/>
    <mergeCell ref="L1713:L1718"/>
    <mergeCell ref="B1734:C1734"/>
    <mergeCell ref="J1729:J1734"/>
    <mergeCell ref="K1729:K1734"/>
    <mergeCell ref="B1738:C1738"/>
    <mergeCell ref="B1735:C1735"/>
    <mergeCell ref="D1742:L1742"/>
    <mergeCell ref="D1743:L1743"/>
    <mergeCell ref="D1744:D1749"/>
    <mergeCell ref="E1744:E1749"/>
    <mergeCell ref="F1744:F1749"/>
    <mergeCell ref="G1744:G1749"/>
    <mergeCell ref="H1744:H1749"/>
    <mergeCell ref="D1696:L1696"/>
    <mergeCell ref="D1697:D1702"/>
    <mergeCell ref="E1697:E1702"/>
    <mergeCell ref="F1697:F1702"/>
    <mergeCell ref="G1697:G1702"/>
    <mergeCell ref="H1697:H1702"/>
    <mergeCell ref="B1685:C1685"/>
    <mergeCell ref="B1686:C1686"/>
    <mergeCell ref="K1777:K1782"/>
    <mergeCell ref="B1782:C1782"/>
    <mergeCell ref="D1759:L1759"/>
    <mergeCell ref="D1760:D1765"/>
    <mergeCell ref="E1760:E1765"/>
    <mergeCell ref="F1760:F1765"/>
    <mergeCell ref="G1760:G1765"/>
    <mergeCell ref="I1679:I1684"/>
    <mergeCell ref="J1679:J1684"/>
    <mergeCell ref="K1679:K1684"/>
    <mergeCell ref="B1722:C1722"/>
    <mergeCell ref="B1723:C1723"/>
    <mergeCell ref="D1727:L1727"/>
    <mergeCell ref="D1728:L1728"/>
    <mergeCell ref="D1729:D1734"/>
    <mergeCell ref="E1729:E1734"/>
    <mergeCell ref="F1729:F1734"/>
    <mergeCell ref="G1729:G1734"/>
    <mergeCell ref="H1729:H1734"/>
    <mergeCell ref="I1729:I1734"/>
    <mergeCell ref="I1713:I1718"/>
    <mergeCell ref="J1713:J1718"/>
    <mergeCell ref="K1713:K1718"/>
    <mergeCell ref="B1719:C1719"/>
    <mergeCell ref="B1669:C1669"/>
    <mergeCell ref="B1670:C1670"/>
    <mergeCell ref="B1632:C1632"/>
    <mergeCell ref="B1633:C1633"/>
    <mergeCell ref="B1635:C1635"/>
    <mergeCell ref="B1636:C1636"/>
    <mergeCell ref="B1655:C1655"/>
    <mergeCell ref="B1656:C1656"/>
    <mergeCell ref="E1713:E1718"/>
    <mergeCell ref="F1713:F1718"/>
    <mergeCell ref="G1713:G1718"/>
    <mergeCell ref="D1679:D1684"/>
    <mergeCell ref="L1679:L1684"/>
    <mergeCell ref="L1697:L1702"/>
    <mergeCell ref="I1662:I1667"/>
    <mergeCell ref="J1662:J1667"/>
    <mergeCell ref="K1643:K1648"/>
    <mergeCell ref="L1643:L1648"/>
    <mergeCell ref="B1649:C1649"/>
    <mergeCell ref="B1652:C1652"/>
    <mergeCell ref="B1653:C1653"/>
    <mergeCell ref="B1654:C1654"/>
    <mergeCell ref="I1697:I1702"/>
    <mergeCell ref="J1697:J1702"/>
    <mergeCell ref="K1697:K1702"/>
    <mergeCell ref="B1702:C1702"/>
    <mergeCell ref="B1703:C1703"/>
    <mergeCell ref="B1704:C1704"/>
    <mergeCell ref="B1689:C1689"/>
    <mergeCell ref="B1690:C1690"/>
    <mergeCell ref="B1691:C1691"/>
    <mergeCell ref="D1695:L1695"/>
    <mergeCell ref="E1599:E1604"/>
    <mergeCell ref="F1599:F1604"/>
    <mergeCell ref="K1599:K1604"/>
    <mergeCell ref="L1599:L1604"/>
    <mergeCell ref="B1611:C1611"/>
    <mergeCell ref="B1614:C1614"/>
    <mergeCell ref="B1617:C1617"/>
    <mergeCell ref="B1618:C1618"/>
    <mergeCell ref="B1687:C1687"/>
    <mergeCell ref="B1688:C1688"/>
    <mergeCell ref="E1679:E1684"/>
    <mergeCell ref="F1679:F1684"/>
    <mergeCell ref="G1679:G1684"/>
    <mergeCell ref="H1679:H1684"/>
    <mergeCell ref="D1642:L1642"/>
    <mergeCell ref="D1643:D1648"/>
    <mergeCell ref="E1643:E1648"/>
    <mergeCell ref="F1643:F1648"/>
    <mergeCell ref="G1643:G1648"/>
    <mergeCell ref="H1643:H1648"/>
    <mergeCell ref="I1643:I1648"/>
    <mergeCell ref="J1643:J1648"/>
    <mergeCell ref="I1625:I1630"/>
    <mergeCell ref="J1625:J1630"/>
    <mergeCell ref="K1625:K1630"/>
    <mergeCell ref="L1625:L1630"/>
    <mergeCell ref="K1662:K1667"/>
    <mergeCell ref="L1662:L1667"/>
    <mergeCell ref="B1668:C1668"/>
    <mergeCell ref="B1671:C1671"/>
    <mergeCell ref="B1631:C1631"/>
    <mergeCell ref="B1634:C1634"/>
    <mergeCell ref="B1619:C1619"/>
    <mergeCell ref="B841:C841"/>
    <mergeCell ref="D847:L847"/>
    <mergeCell ref="B854:C854"/>
    <mergeCell ref="D860:L860"/>
    <mergeCell ref="B867:C867"/>
    <mergeCell ref="J1581:J1586"/>
    <mergeCell ref="K1581:K1586"/>
    <mergeCell ref="L1581:L1586"/>
    <mergeCell ref="B1586:C1586"/>
    <mergeCell ref="B1587:C1587"/>
    <mergeCell ref="D1581:D1586"/>
    <mergeCell ref="E1581:E1586"/>
    <mergeCell ref="F1581:F1586"/>
    <mergeCell ref="G1581:G1586"/>
    <mergeCell ref="H1581:H1586"/>
    <mergeCell ref="I1581:I1586"/>
    <mergeCell ref="A1571:XFD1571"/>
    <mergeCell ref="A1574:XFD1574"/>
    <mergeCell ref="A1576:XFD1576"/>
    <mergeCell ref="D1580:L1580"/>
    <mergeCell ref="B1590:C1590"/>
    <mergeCell ref="B1593:C1593"/>
    <mergeCell ref="B1591:C1591"/>
    <mergeCell ref="B1592:C1592"/>
    <mergeCell ref="B1605:C1605"/>
    <mergeCell ref="B1608:C1608"/>
    <mergeCell ref="G1599:G1604"/>
    <mergeCell ref="H1599:H1604"/>
    <mergeCell ref="I1599:I1604"/>
    <mergeCell ref="J1599:J1604"/>
    <mergeCell ref="D1598:L1598"/>
    <mergeCell ref="B802:C802"/>
    <mergeCell ref="D808:L808"/>
    <mergeCell ref="B815:C815"/>
    <mergeCell ref="D821:L821"/>
    <mergeCell ref="B828:C828"/>
    <mergeCell ref="D834:L834"/>
    <mergeCell ref="B763:C763"/>
    <mergeCell ref="D769:L769"/>
    <mergeCell ref="B776:C776"/>
    <mergeCell ref="D782:L782"/>
    <mergeCell ref="B789:C789"/>
    <mergeCell ref="D795:L795"/>
    <mergeCell ref="B724:C724"/>
    <mergeCell ref="D730:L730"/>
    <mergeCell ref="B737:C737"/>
    <mergeCell ref="D743:L743"/>
    <mergeCell ref="B750:C750"/>
    <mergeCell ref="D756:L756"/>
    <mergeCell ref="B685:C685"/>
    <mergeCell ref="D691:L691"/>
    <mergeCell ref="B698:C698"/>
    <mergeCell ref="D704:L704"/>
    <mergeCell ref="B711:C711"/>
    <mergeCell ref="D717:L717"/>
    <mergeCell ref="B646:C646"/>
    <mergeCell ref="D652:L652"/>
    <mergeCell ref="B659:C659"/>
    <mergeCell ref="D665:L665"/>
    <mergeCell ref="B672:C672"/>
    <mergeCell ref="D678:L678"/>
    <mergeCell ref="B607:C607"/>
    <mergeCell ref="D613:L613"/>
    <mergeCell ref="B620:C620"/>
    <mergeCell ref="D626:L626"/>
    <mergeCell ref="B633:C633"/>
    <mergeCell ref="D639:L639"/>
    <mergeCell ref="B568:C568"/>
    <mergeCell ref="D574:L574"/>
    <mergeCell ref="B581:C581"/>
    <mergeCell ref="D587:L587"/>
    <mergeCell ref="B594:C594"/>
    <mergeCell ref="D600:L600"/>
    <mergeCell ref="B529:C529"/>
    <mergeCell ref="D535:L535"/>
    <mergeCell ref="B542:C542"/>
    <mergeCell ref="D548:L548"/>
    <mergeCell ref="B555:C555"/>
    <mergeCell ref="D561:L561"/>
    <mergeCell ref="B490:C490"/>
    <mergeCell ref="D496:L496"/>
    <mergeCell ref="B503:C503"/>
    <mergeCell ref="D509:L509"/>
    <mergeCell ref="B516:C516"/>
    <mergeCell ref="D522:L522"/>
    <mergeCell ref="D497:D502"/>
    <mergeCell ref="E497:E502"/>
    <mergeCell ref="F497:F502"/>
    <mergeCell ref="G497:G502"/>
    <mergeCell ref="H497:H502"/>
    <mergeCell ref="I497:I502"/>
    <mergeCell ref="J497:J502"/>
    <mergeCell ref="K497:K502"/>
    <mergeCell ref="B451:C451"/>
    <mergeCell ref="D457:L457"/>
    <mergeCell ref="B464:C464"/>
    <mergeCell ref="D470:L470"/>
    <mergeCell ref="B477:C477"/>
    <mergeCell ref="D483:L483"/>
    <mergeCell ref="B412:C412"/>
    <mergeCell ref="D418:L418"/>
    <mergeCell ref="B425:C425"/>
    <mergeCell ref="D431:L431"/>
    <mergeCell ref="B438:C438"/>
    <mergeCell ref="D444:L444"/>
    <mergeCell ref="B373:C373"/>
    <mergeCell ref="D379:L379"/>
    <mergeCell ref="B386:C386"/>
    <mergeCell ref="D392:L392"/>
    <mergeCell ref="B399:C399"/>
    <mergeCell ref="D405:L405"/>
    <mergeCell ref="D406:D411"/>
    <mergeCell ref="E406:E411"/>
    <mergeCell ref="F406:F411"/>
    <mergeCell ref="G406:G411"/>
    <mergeCell ref="H406:H411"/>
    <mergeCell ref="J419:J424"/>
    <mergeCell ref="K419:K424"/>
    <mergeCell ref="D432:D437"/>
    <mergeCell ref="E432:E437"/>
    <mergeCell ref="F432:F437"/>
    <mergeCell ref="G432:G437"/>
    <mergeCell ref="H432:H437"/>
    <mergeCell ref="I432:I437"/>
    <mergeCell ref="J432:J437"/>
    <mergeCell ref="B334:C334"/>
    <mergeCell ref="D340:L340"/>
    <mergeCell ref="B347:C347"/>
    <mergeCell ref="D353:L353"/>
    <mergeCell ref="B360:C360"/>
    <mergeCell ref="D366:L366"/>
    <mergeCell ref="B295:C295"/>
    <mergeCell ref="D301:L301"/>
    <mergeCell ref="B308:C308"/>
    <mergeCell ref="D314:L314"/>
    <mergeCell ref="B321:C321"/>
    <mergeCell ref="D327:L327"/>
    <mergeCell ref="B256:C256"/>
    <mergeCell ref="D262:L262"/>
    <mergeCell ref="B269:C269"/>
    <mergeCell ref="D275:L275"/>
    <mergeCell ref="B282:C282"/>
    <mergeCell ref="D288:L288"/>
    <mergeCell ref="D315:D320"/>
    <mergeCell ref="E315:E320"/>
    <mergeCell ref="F315:F320"/>
    <mergeCell ref="G315:G320"/>
    <mergeCell ref="H315:H320"/>
    <mergeCell ref="I315:I320"/>
    <mergeCell ref="J315:J320"/>
    <mergeCell ref="K315:K320"/>
    <mergeCell ref="D328:D333"/>
    <mergeCell ref="E328:E333"/>
    <mergeCell ref="F328:F333"/>
    <mergeCell ref="G328:G333"/>
    <mergeCell ref="H328:H333"/>
    <mergeCell ref="I328:I333"/>
    <mergeCell ref="L141:L146"/>
    <mergeCell ref="B217:C217"/>
    <mergeCell ref="D223:L223"/>
    <mergeCell ref="B230:C230"/>
    <mergeCell ref="D236:L236"/>
    <mergeCell ref="B243:C243"/>
    <mergeCell ref="D249:L249"/>
    <mergeCell ref="B178:C178"/>
    <mergeCell ref="D184:L184"/>
    <mergeCell ref="B191:C191"/>
    <mergeCell ref="D197:L197"/>
    <mergeCell ref="B204:C204"/>
    <mergeCell ref="D210:L210"/>
    <mergeCell ref="D171:L171"/>
    <mergeCell ref="D99:J100"/>
    <mergeCell ref="D102:L102"/>
    <mergeCell ref="B96:C96"/>
    <mergeCell ref="B109:C109"/>
    <mergeCell ref="L159:L164"/>
    <mergeCell ref="B164:C164"/>
    <mergeCell ref="B166:C166"/>
    <mergeCell ref="J116:J121"/>
    <mergeCell ref="K116:K121"/>
    <mergeCell ref="L116:L121"/>
    <mergeCell ref="B121:C121"/>
    <mergeCell ref="B146:C146"/>
    <mergeCell ref="B147:C147"/>
    <mergeCell ref="B148:C148"/>
    <mergeCell ref="D158:L158"/>
    <mergeCell ref="D140:L140"/>
    <mergeCell ref="B83:C83"/>
    <mergeCell ref="D86:J87"/>
    <mergeCell ref="D89:L89"/>
    <mergeCell ref="B63:C63"/>
    <mergeCell ref="B64:C64"/>
    <mergeCell ref="B65:C65"/>
    <mergeCell ref="B66:C66"/>
    <mergeCell ref="B71:G71"/>
    <mergeCell ref="D76:L76"/>
    <mergeCell ref="B122:C122"/>
    <mergeCell ref="B123:C123"/>
    <mergeCell ref="D116:D121"/>
    <mergeCell ref="E116:E121"/>
    <mergeCell ref="F116:F121"/>
    <mergeCell ref="G116:G121"/>
    <mergeCell ref="H116:H121"/>
    <mergeCell ref="I116:I121"/>
    <mergeCell ref="L90:L95"/>
    <mergeCell ref="B95:C95"/>
    <mergeCell ref="D115:L115"/>
    <mergeCell ref="L44:L49"/>
    <mergeCell ref="B49:C49"/>
    <mergeCell ref="B50:C50"/>
    <mergeCell ref="B51:C51"/>
    <mergeCell ref="B52:C52"/>
    <mergeCell ref="D54:L54"/>
    <mergeCell ref="D40:L40"/>
    <mergeCell ref="D43:L43"/>
    <mergeCell ref="L77:L82"/>
    <mergeCell ref="D57:L57"/>
    <mergeCell ref="L58:L63"/>
    <mergeCell ref="L31:L36"/>
    <mergeCell ref="B35:C35"/>
    <mergeCell ref="B36:C36"/>
    <mergeCell ref="B37:C37"/>
    <mergeCell ref="B38:C38"/>
    <mergeCell ref="B23:C23"/>
    <mergeCell ref="B24:C24"/>
    <mergeCell ref="D30:L30"/>
    <mergeCell ref="D17:L17"/>
    <mergeCell ref="D18:D23"/>
    <mergeCell ref="E18:E23"/>
    <mergeCell ref="F18:F23"/>
    <mergeCell ref="G18:G23"/>
    <mergeCell ref="H18:H23"/>
    <mergeCell ref="I18:I23"/>
    <mergeCell ref="J18:J23"/>
    <mergeCell ref="K18:K23"/>
    <mergeCell ref="L18:L23"/>
    <mergeCell ref="D2283:D2288"/>
    <mergeCell ref="D1866:L1866"/>
    <mergeCell ref="D1867:D1872"/>
    <mergeCell ref="B136:C136"/>
    <mergeCell ref="L172:L177"/>
    <mergeCell ref="L185:L190"/>
    <mergeCell ref="L103:L108"/>
    <mergeCell ref="B108:C108"/>
    <mergeCell ref="B110:C110"/>
    <mergeCell ref="D128:L128"/>
    <mergeCell ref="L129:L134"/>
    <mergeCell ref="B134:C134"/>
    <mergeCell ref="B135:C135"/>
    <mergeCell ref="A167:XFD167"/>
    <mergeCell ref="K1819:K1824"/>
    <mergeCell ref="B1824:C1824"/>
    <mergeCell ref="B1827:C1827"/>
    <mergeCell ref="B1828:C1828"/>
    <mergeCell ref="B1809:C1809"/>
    <mergeCell ref="B1810:C1810"/>
    <mergeCell ref="B1811:C1811"/>
    <mergeCell ref="B1812:C1812"/>
    <mergeCell ref="B2243:C2243"/>
    <mergeCell ref="A2230:XFD2230"/>
    <mergeCell ref="J2235:J2240"/>
    <mergeCell ref="K2235:K2240"/>
    <mergeCell ref="A2245:XFD2245"/>
    <mergeCell ref="B1829:C1829"/>
    <mergeCell ref="B1814:L1814"/>
    <mergeCell ref="E2222:E2227"/>
    <mergeCell ref="F2222:F2227"/>
    <mergeCell ref="G2222:G2227"/>
    <mergeCell ref="H2222:H2227"/>
    <mergeCell ref="I2222:I2227"/>
    <mergeCell ref="J2222:J2227"/>
    <mergeCell ref="B1872:C1872"/>
    <mergeCell ref="B1873:C1873"/>
    <mergeCell ref="D2267:L2267"/>
    <mergeCell ref="D2282:L2282"/>
    <mergeCell ref="D2268:D2273"/>
    <mergeCell ref="E2268:E2273"/>
    <mergeCell ref="F2268:F2273"/>
    <mergeCell ref="G2268:G2273"/>
    <mergeCell ref="H2268:H2273"/>
    <mergeCell ref="I2268:I2273"/>
    <mergeCell ref="J2268:J2273"/>
    <mergeCell ref="K2268:K2273"/>
    <mergeCell ref="G1867:G1872"/>
    <mergeCell ref="H1867:H1872"/>
    <mergeCell ref="I1867:I1872"/>
    <mergeCell ref="J1867:J1872"/>
    <mergeCell ref="K1867:K1872"/>
    <mergeCell ref="I1854:I1859"/>
    <mergeCell ref="B1887:C1887"/>
    <mergeCell ref="D1789:L1789"/>
    <mergeCell ref="D1790:D1795"/>
    <mergeCell ref="E1790:E1795"/>
    <mergeCell ref="F1790:F1795"/>
    <mergeCell ref="K1841:K1846"/>
    <mergeCell ref="B1846:C1846"/>
    <mergeCell ref="B1847:C1847"/>
    <mergeCell ref="B1848:C1848"/>
    <mergeCell ref="D1853:L1853"/>
    <mergeCell ref="D1854:D1859"/>
    <mergeCell ref="E1854:E1859"/>
    <mergeCell ref="F1854:F1859"/>
    <mergeCell ref="G1854:G1859"/>
    <mergeCell ref="H1854:H1859"/>
    <mergeCell ref="B1813:C1813"/>
    <mergeCell ref="B1835:K1835"/>
    <mergeCell ref="D1818:L1818"/>
    <mergeCell ref="D1819:D1824"/>
    <mergeCell ref="E1819:E1824"/>
    <mergeCell ref="F1819:F1824"/>
    <mergeCell ref="G1819:G1824"/>
    <mergeCell ref="H1819:H1824"/>
    <mergeCell ref="I1819:I1824"/>
    <mergeCell ref="J1819:J1824"/>
    <mergeCell ref="B1796:C1796"/>
    <mergeCell ref="B1797:C1797"/>
    <mergeCell ref="G1790:G1795"/>
    <mergeCell ref="H1790:H1795"/>
    <mergeCell ref="J1854:J1859"/>
    <mergeCell ref="K1854:K1859"/>
    <mergeCell ref="B2275:C2275"/>
    <mergeCell ref="B2276:C2276"/>
    <mergeCell ref="B2696:C2696"/>
    <mergeCell ref="B2697:C2697"/>
    <mergeCell ref="B2522:C2522"/>
    <mergeCell ref="B2583:C2583"/>
    <mergeCell ref="B2584:C2584"/>
    <mergeCell ref="D2705:L2705"/>
    <mergeCell ref="D2706:D2711"/>
    <mergeCell ref="E2706:E2711"/>
    <mergeCell ref="F2706:F2711"/>
    <mergeCell ref="G2706:G2711"/>
    <mergeCell ref="H2706:H2711"/>
    <mergeCell ref="B2716:C2716"/>
    <mergeCell ref="B2717:C2717"/>
    <mergeCell ref="E2283:E2288"/>
    <mergeCell ref="F2283:F2288"/>
    <mergeCell ref="G2283:G2288"/>
    <mergeCell ref="D2295:L2295"/>
    <mergeCell ref="D2296:D2301"/>
    <mergeCell ref="H2283:H2288"/>
    <mergeCell ref="I2283:I2288"/>
    <mergeCell ref="J2283:J2288"/>
    <mergeCell ref="K2283:K2288"/>
    <mergeCell ref="D2310:D2315"/>
    <mergeCell ref="E2310:E2315"/>
    <mergeCell ref="B2344:C2344"/>
    <mergeCell ref="B2345:C2345"/>
    <mergeCell ref="B2346:C2346"/>
    <mergeCell ref="D2351:L2351"/>
    <mergeCell ref="J2352:J2357"/>
    <mergeCell ref="I2623:I2628"/>
    <mergeCell ref="I2687:I2692"/>
    <mergeCell ref="J2687:J2692"/>
    <mergeCell ref="K2687:K2692"/>
    <mergeCell ref="B2692:C2692"/>
    <mergeCell ref="B2693:C2693"/>
    <mergeCell ref="B2698:C2698"/>
    <mergeCell ref="B2317:C2317"/>
    <mergeCell ref="B2320:C2320"/>
    <mergeCell ref="E2296:E2301"/>
    <mergeCell ref="F2296:F2301"/>
    <mergeCell ref="G2296:G2301"/>
    <mergeCell ref="H2296:H2301"/>
    <mergeCell ref="I2296:I2301"/>
    <mergeCell ref="J2296:J2301"/>
    <mergeCell ref="K2296:K2301"/>
    <mergeCell ref="I2310:I2315"/>
    <mergeCell ref="J2310:J2315"/>
    <mergeCell ref="K2310:K2315"/>
    <mergeCell ref="B2315:C2315"/>
    <mergeCell ref="B2301:C2301"/>
    <mergeCell ref="B2302:C2302"/>
    <mergeCell ref="I2642:I2647"/>
    <mergeCell ref="J2642:J2647"/>
    <mergeCell ref="B2587:C2587"/>
    <mergeCell ref="B2588:C2588"/>
    <mergeCell ref="B2589:C2589"/>
    <mergeCell ref="B2465:C2465"/>
    <mergeCell ref="B2466:C2466"/>
    <mergeCell ref="B2303:C2303"/>
    <mergeCell ref="B2304:C2304"/>
    <mergeCell ref="D2309:L2309"/>
    <mergeCell ref="K2352:K2357"/>
    <mergeCell ref="B2718:C2718"/>
    <mergeCell ref="B2759:C2759"/>
    <mergeCell ref="B2719:C2719"/>
    <mergeCell ref="B2720:C2720"/>
    <mergeCell ref="K2752:K2757"/>
    <mergeCell ref="B2721:C2721"/>
    <mergeCell ref="B2738:C2738"/>
    <mergeCell ref="B2649:C2649"/>
    <mergeCell ref="B2650:C2650"/>
    <mergeCell ref="B2651:C2651"/>
    <mergeCell ref="B2713:C2713"/>
    <mergeCell ref="B2714:C2714"/>
    <mergeCell ref="B2715:C2715"/>
    <mergeCell ref="F2729:F2734"/>
    <mergeCell ref="B2628:C2628"/>
    <mergeCell ref="B2629:C2629"/>
    <mergeCell ref="B2633:C2633"/>
    <mergeCell ref="J2623:J2628"/>
    <mergeCell ref="B2712:C2712"/>
    <mergeCell ref="B2722:C2722"/>
    <mergeCell ref="K2729:K2734"/>
    <mergeCell ref="B2734:C2734"/>
    <mergeCell ref="B2737:C2737"/>
    <mergeCell ref="G2729:G2734"/>
    <mergeCell ref="H2729:H2734"/>
    <mergeCell ref="I2729:I2734"/>
    <mergeCell ref="J2729:J2734"/>
    <mergeCell ref="F2674:F2679"/>
    <mergeCell ref="G2674:G2679"/>
    <mergeCell ref="B2723:C2723"/>
    <mergeCell ref="B2699:C2699"/>
    <mergeCell ref="B2735:C2735"/>
    <mergeCell ref="J393:J398"/>
    <mergeCell ref="K393:K398"/>
    <mergeCell ref="J328:J333"/>
    <mergeCell ref="K328:K333"/>
    <mergeCell ref="D341:D346"/>
    <mergeCell ref="E341:E346"/>
    <mergeCell ref="F341:F346"/>
    <mergeCell ref="G341:G346"/>
    <mergeCell ref="H341:H346"/>
    <mergeCell ref="I341:I346"/>
    <mergeCell ref="J341:J346"/>
    <mergeCell ref="K341:K346"/>
    <mergeCell ref="D354:D359"/>
    <mergeCell ref="E354:E359"/>
    <mergeCell ref="F354:F359"/>
    <mergeCell ref="G354:G359"/>
    <mergeCell ref="H354:H359"/>
    <mergeCell ref="I354:I359"/>
    <mergeCell ref="J354:J359"/>
    <mergeCell ref="K354:K359"/>
    <mergeCell ref="F1662:F1667"/>
    <mergeCell ref="G1662:G1667"/>
    <mergeCell ref="H1662:H1667"/>
    <mergeCell ref="D1624:L1624"/>
    <mergeCell ref="D1625:D1630"/>
    <mergeCell ref="E1625:E1630"/>
    <mergeCell ref="F1625:F1630"/>
    <mergeCell ref="G1625:G1630"/>
    <mergeCell ref="H1625:H1630"/>
    <mergeCell ref="D1599:D1604"/>
    <mergeCell ref="D367:D372"/>
    <mergeCell ref="E367:E372"/>
    <mergeCell ref="F367:F372"/>
    <mergeCell ref="G367:G372"/>
    <mergeCell ref="H367:H372"/>
    <mergeCell ref="I367:I372"/>
    <mergeCell ref="J367:J372"/>
    <mergeCell ref="K367:K372"/>
    <mergeCell ref="D380:D385"/>
    <mergeCell ref="E380:E385"/>
    <mergeCell ref="F380:F385"/>
    <mergeCell ref="G380:G385"/>
    <mergeCell ref="H380:H385"/>
    <mergeCell ref="I380:I385"/>
    <mergeCell ref="J380:J385"/>
    <mergeCell ref="K380:K385"/>
    <mergeCell ref="D393:D398"/>
    <mergeCell ref="E393:E398"/>
    <mergeCell ref="F393:F398"/>
    <mergeCell ref="G393:G398"/>
    <mergeCell ref="H393:H398"/>
    <mergeCell ref="I393:I398"/>
    <mergeCell ref="K432:K437"/>
    <mergeCell ref="I406:I411"/>
    <mergeCell ref="J406:J411"/>
    <mergeCell ref="K406:K411"/>
    <mergeCell ref="D419:D424"/>
    <mergeCell ref="E419:E424"/>
    <mergeCell ref="F419:F424"/>
    <mergeCell ref="G419:G424"/>
    <mergeCell ref="H419:H424"/>
    <mergeCell ref="I419:I424"/>
    <mergeCell ref="D445:D450"/>
    <mergeCell ref="E445:E450"/>
    <mergeCell ref="F445:F450"/>
    <mergeCell ref="G445:G450"/>
    <mergeCell ref="H445:H450"/>
    <mergeCell ref="I445:I450"/>
    <mergeCell ref="J445:J450"/>
    <mergeCell ref="K445:K450"/>
    <mergeCell ref="M2346:M2351"/>
    <mergeCell ref="N2346:N2351"/>
    <mergeCell ref="O2346:O2351"/>
    <mergeCell ref="D458:D463"/>
    <mergeCell ref="E458:E463"/>
    <mergeCell ref="F458:F463"/>
    <mergeCell ref="G458:G463"/>
    <mergeCell ref="H458:H463"/>
    <mergeCell ref="I458:I463"/>
    <mergeCell ref="J458:J463"/>
    <mergeCell ref="K458:K463"/>
    <mergeCell ref="D471:D476"/>
    <mergeCell ref="E471:E476"/>
    <mergeCell ref="F471:F476"/>
    <mergeCell ref="G471:G476"/>
    <mergeCell ref="H471:H476"/>
    <mergeCell ref="I471:I476"/>
    <mergeCell ref="J471:J476"/>
    <mergeCell ref="K471:K476"/>
    <mergeCell ref="D484:D489"/>
    <mergeCell ref="E484:E489"/>
    <mergeCell ref="F484:F489"/>
    <mergeCell ref="G484:G489"/>
    <mergeCell ref="H484:H489"/>
    <mergeCell ref="I484:I489"/>
    <mergeCell ref="J484:J489"/>
    <mergeCell ref="K484:K489"/>
    <mergeCell ref="K2222:K2227"/>
    <mergeCell ref="D1678:L1678"/>
    <mergeCell ref="D1661:L1661"/>
    <mergeCell ref="D1662:D1667"/>
    <mergeCell ref="E1662:E1667"/>
    <mergeCell ref="B2736:C2736"/>
    <mergeCell ref="B2630:C2630"/>
    <mergeCell ref="B1825:C1825"/>
    <mergeCell ref="B1826:C1826"/>
    <mergeCell ref="B2273:C2273"/>
    <mergeCell ref="B2274:C2274"/>
    <mergeCell ref="B2694:C2694"/>
    <mergeCell ref="B2695:C2695"/>
    <mergeCell ref="B2778:C2778"/>
    <mergeCell ref="B3129:C3129"/>
    <mergeCell ref="B3159:C3159"/>
    <mergeCell ref="B1588:C1588"/>
    <mergeCell ref="B1589:C1589"/>
    <mergeCell ref="B2469:C2469"/>
    <mergeCell ref="B2537:C2537"/>
    <mergeCell ref="B2538:C2538"/>
    <mergeCell ref="B2539:C2539"/>
    <mergeCell ref="B2540:C2540"/>
    <mergeCell ref="B2541:C2541"/>
    <mergeCell ref="B2608:C2608"/>
    <mergeCell ref="B2609:C2609"/>
    <mergeCell ref="B2758:C2758"/>
    <mergeCell ref="B2760:C2760"/>
    <mergeCell ref="B2746:C2746"/>
    <mergeCell ref="B2227:C2227"/>
    <mergeCell ref="B2228:C2228"/>
    <mergeCell ref="B2261:C2261"/>
    <mergeCell ref="B2262:C2262"/>
    <mergeCell ref="B2277:C2277"/>
    <mergeCell ref="B1637:C1637"/>
    <mergeCell ref="B1672:C1672"/>
    <mergeCell ref="B1673:C1673"/>
    <mergeCell ref="D873:K873"/>
    <mergeCell ref="D874:D879"/>
    <mergeCell ref="E874:E879"/>
    <mergeCell ref="F874:F879"/>
    <mergeCell ref="G874:G879"/>
    <mergeCell ref="H874:H879"/>
    <mergeCell ref="I874:I879"/>
    <mergeCell ref="J874:J879"/>
    <mergeCell ref="K874:K879"/>
    <mergeCell ref="B879:C879"/>
    <mergeCell ref="D886:K886"/>
    <mergeCell ref="D887:D892"/>
    <mergeCell ref="E887:E892"/>
    <mergeCell ref="F887:F892"/>
    <mergeCell ref="G887:G892"/>
    <mergeCell ref="H887:H892"/>
    <mergeCell ref="I887:I892"/>
    <mergeCell ref="J887:J892"/>
    <mergeCell ref="K887:K892"/>
    <mergeCell ref="B892:C892"/>
    <mergeCell ref="D899:K899"/>
    <mergeCell ref="D900:D905"/>
    <mergeCell ref="E900:E905"/>
    <mergeCell ref="F900:F905"/>
    <mergeCell ref="G900:G905"/>
    <mergeCell ref="H900:H905"/>
    <mergeCell ref="I900:I905"/>
    <mergeCell ref="J900:J905"/>
    <mergeCell ref="K900:K905"/>
    <mergeCell ref="B905:C905"/>
    <mergeCell ref="D912:K912"/>
    <mergeCell ref="D913:D918"/>
    <mergeCell ref="E913:E918"/>
    <mergeCell ref="F913:F918"/>
    <mergeCell ref="G913:G918"/>
    <mergeCell ref="H913:H918"/>
    <mergeCell ref="I913:I918"/>
    <mergeCell ref="J913:J918"/>
    <mergeCell ref="K913:K918"/>
    <mergeCell ref="B918:C918"/>
    <mergeCell ref="D925:K925"/>
    <mergeCell ref="D926:D931"/>
    <mergeCell ref="E926:E931"/>
    <mergeCell ref="F926:F931"/>
    <mergeCell ref="G926:G931"/>
    <mergeCell ref="H926:H931"/>
    <mergeCell ref="I926:I931"/>
    <mergeCell ref="J926:J931"/>
    <mergeCell ref="K926:K931"/>
    <mergeCell ref="B931:C931"/>
    <mergeCell ref="D938:K938"/>
    <mergeCell ref="D939:D944"/>
    <mergeCell ref="E939:E944"/>
    <mergeCell ref="F939:F944"/>
    <mergeCell ref="G939:G944"/>
    <mergeCell ref="H939:H944"/>
    <mergeCell ref="I939:I944"/>
    <mergeCell ref="J939:J944"/>
    <mergeCell ref="K939:K944"/>
    <mergeCell ref="B944:C944"/>
    <mergeCell ref="D951:K951"/>
    <mergeCell ref="D952:D957"/>
    <mergeCell ref="E952:E957"/>
    <mergeCell ref="F952:F957"/>
    <mergeCell ref="G952:G957"/>
    <mergeCell ref="H952:H957"/>
    <mergeCell ref="I952:I957"/>
    <mergeCell ref="J952:J957"/>
    <mergeCell ref="K952:K957"/>
    <mergeCell ref="B957:C957"/>
    <mergeCell ref="D964:K964"/>
    <mergeCell ref="D965:D970"/>
    <mergeCell ref="E965:E970"/>
    <mergeCell ref="F965:F970"/>
    <mergeCell ref="G965:G970"/>
    <mergeCell ref="H965:H970"/>
    <mergeCell ref="I965:I970"/>
    <mergeCell ref="J965:J970"/>
    <mergeCell ref="K965:K970"/>
    <mergeCell ref="B970:C970"/>
    <mergeCell ref="D977:K977"/>
    <mergeCell ref="D978:D983"/>
    <mergeCell ref="E978:E983"/>
    <mergeCell ref="F978:F983"/>
    <mergeCell ref="G978:G983"/>
    <mergeCell ref="H978:H983"/>
    <mergeCell ref="I978:I983"/>
    <mergeCell ref="J978:J983"/>
    <mergeCell ref="K978:K983"/>
    <mergeCell ref="B983:C983"/>
    <mergeCell ref="D990:K990"/>
    <mergeCell ref="D991:D996"/>
    <mergeCell ref="E991:E996"/>
    <mergeCell ref="F991:F996"/>
    <mergeCell ref="G991:G996"/>
    <mergeCell ref="H991:H996"/>
    <mergeCell ref="I991:I996"/>
    <mergeCell ref="J991:J996"/>
    <mergeCell ref="K991:K996"/>
    <mergeCell ref="B996:C996"/>
    <mergeCell ref="D1003:K1003"/>
    <mergeCell ref="D1004:D1009"/>
    <mergeCell ref="E1004:E1009"/>
    <mergeCell ref="F1004:F1009"/>
    <mergeCell ref="G1004:G1009"/>
    <mergeCell ref="H1004:H1009"/>
    <mergeCell ref="I1004:I1009"/>
    <mergeCell ref="J1004:J1009"/>
    <mergeCell ref="K1004:K1009"/>
    <mergeCell ref="B1009:C1009"/>
    <mergeCell ref="D1016:K1016"/>
    <mergeCell ref="D1017:D1022"/>
    <mergeCell ref="E1017:E1022"/>
    <mergeCell ref="F1017:F1022"/>
    <mergeCell ref="G1017:G1022"/>
    <mergeCell ref="H1017:H1022"/>
    <mergeCell ref="I1017:I1022"/>
    <mergeCell ref="J1017:J1022"/>
    <mergeCell ref="K1017:K1022"/>
    <mergeCell ref="B1022:C1022"/>
    <mergeCell ref="D1029:K1029"/>
    <mergeCell ref="D1030:D1035"/>
    <mergeCell ref="E1030:E1035"/>
    <mergeCell ref="F1030:F1035"/>
    <mergeCell ref="G1030:G1035"/>
    <mergeCell ref="H1030:H1035"/>
    <mergeCell ref="I1030:I1035"/>
    <mergeCell ref="J1030:J1035"/>
    <mergeCell ref="K1030:K1035"/>
    <mergeCell ref="B1035:C1035"/>
    <mergeCell ref="D1042:K1042"/>
    <mergeCell ref="D1043:D1048"/>
    <mergeCell ref="E1043:E1048"/>
    <mergeCell ref="F1043:F1048"/>
    <mergeCell ref="G1043:G1048"/>
    <mergeCell ref="H1043:H1048"/>
    <mergeCell ref="I1043:I1048"/>
    <mergeCell ref="J1043:J1048"/>
    <mergeCell ref="K1043:K1048"/>
    <mergeCell ref="B1048:C1048"/>
    <mergeCell ref="D1055:K1055"/>
    <mergeCell ref="D1056:D1061"/>
    <mergeCell ref="E1056:E1061"/>
    <mergeCell ref="F1056:F1061"/>
    <mergeCell ref="G1056:G1061"/>
    <mergeCell ref="H1056:H1061"/>
    <mergeCell ref="I1056:I1061"/>
    <mergeCell ref="J1056:J1061"/>
    <mergeCell ref="K1056:K1061"/>
    <mergeCell ref="B1061:C1061"/>
    <mergeCell ref="D1068:K1068"/>
    <mergeCell ref="D1069:D1074"/>
    <mergeCell ref="E1069:E1074"/>
    <mergeCell ref="F1069:F1074"/>
    <mergeCell ref="G1069:G1074"/>
    <mergeCell ref="H1069:H1074"/>
    <mergeCell ref="I1069:I1074"/>
    <mergeCell ref="J1069:J1074"/>
    <mergeCell ref="K1069:K1074"/>
    <mergeCell ref="B1074:C1074"/>
    <mergeCell ref="D1081:K1081"/>
    <mergeCell ref="D1082:D1087"/>
    <mergeCell ref="E1082:E1087"/>
    <mergeCell ref="F1082:F1087"/>
    <mergeCell ref="G1082:G1087"/>
    <mergeCell ref="H1082:H1087"/>
    <mergeCell ref="I1082:I1087"/>
    <mergeCell ref="J1082:J1087"/>
    <mergeCell ref="K1082:K1087"/>
    <mergeCell ref="B1087:C1087"/>
    <mergeCell ref="D1094:K1094"/>
    <mergeCell ref="D1095:D1100"/>
    <mergeCell ref="E1095:E1100"/>
    <mergeCell ref="F1095:F1100"/>
    <mergeCell ref="G1095:G1100"/>
    <mergeCell ref="H1095:H1100"/>
    <mergeCell ref="I1095:I1100"/>
    <mergeCell ref="J1095:J1100"/>
    <mergeCell ref="K1095:K1100"/>
    <mergeCell ref="B1100:C1100"/>
    <mergeCell ref="D1107:K1107"/>
    <mergeCell ref="D1108:D1113"/>
    <mergeCell ref="E1108:E1113"/>
    <mergeCell ref="F1108:F1113"/>
    <mergeCell ref="G1108:G1113"/>
    <mergeCell ref="H1108:H1113"/>
    <mergeCell ref="I1108:I1113"/>
    <mergeCell ref="J1108:J1113"/>
    <mergeCell ref="K1108:K1113"/>
    <mergeCell ref="B1113:C1113"/>
    <mergeCell ref="D1120:K1120"/>
    <mergeCell ref="D1121:D1126"/>
    <mergeCell ref="E1121:E1126"/>
    <mergeCell ref="F1121:F1126"/>
    <mergeCell ref="G1121:G1126"/>
    <mergeCell ref="H1121:H1126"/>
    <mergeCell ref="I1121:I1126"/>
    <mergeCell ref="J1121:J1126"/>
    <mergeCell ref="K1121:K1126"/>
    <mergeCell ref="B1126:C1126"/>
    <mergeCell ref="D1133:K1133"/>
    <mergeCell ref="D1134:D1139"/>
    <mergeCell ref="E1134:E1139"/>
    <mergeCell ref="F1134:F1139"/>
    <mergeCell ref="G1134:G1139"/>
    <mergeCell ref="H1134:H1139"/>
    <mergeCell ref="I1134:I1139"/>
    <mergeCell ref="J1134:J1139"/>
    <mergeCell ref="K1134:K1139"/>
    <mergeCell ref="B1139:C1139"/>
    <mergeCell ref="D1146:K1146"/>
    <mergeCell ref="D1147:D1152"/>
    <mergeCell ref="E1147:E1152"/>
    <mergeCell ref="F1147:F1152"/>
    <mergeCell ref="G1147:G1152"/>
    <mergeCell ref="H1147:H1152"/>
    <mergeCell ref="I1147:I1152"/>
    <mergeCell ref="J1147:J1152"/>
    <mergeCell ref="K1147:K1152"/>
    <mergeCell ref="B1152:C1152"/>
    <mergeCell ref="D1159:K1159"/>
    <mergeCell ref="D1160:D1165"/>
    <mergeCell ref="E1160:E1165"/>
    <mergeCell ref="F1160:F1165"/>
    <mergeCell ref="G1160:G1165"/>
    <mergeCell ref="H1160:H1165"/>
    <mergeCell ref="I1160:I1165"/>
    <mergeCell ref="J1160:J1165"/>
    <mergeCell ref="K1160:K1165"/>
    <mergeCell ref="B1165:C1165"/>
    <mergeCell ref="D1172:K1172"/>
    <mergeCell ref="D1173:D1178"/>
    <mergeCell ref="E1173:E1178"/>
    <mergeCell ref="F1173:F1178"/>
    <mergeCell ref="G1173:G1178"/>
    <mergeCell ref="H1173:H1178"/>
    <mergeCell ref="I1173:I1178"/>
    <mergeCell ref="J1173:J1178"/>
    <mergeCell ref="K1173:K1178"/>
    <mergeCell ref="B1178:C1178"/>
    <mergeCell ref="D1185:K1185"/>
    <mergeCell ref="D1186:D1191"/>
    <mergeCell ref="E1186:E1191"/>
    <mergeCell ref="F1186:F1191"/>
    <mergeCell ref="G1186:G1191"/>
    <mergeCell ref="H1186:H1191"/>
    <mergeCell ref="I1186:I1191"/>
    <mergeCell ref="J1186:J1191"/>
    <mergeCell ref="K1186:K1191"/>
    <mergeCell ref="B1191:C1191"/>
    <mergeCell ref="D1198:K1198"/>
    <mergeCell ref="D1199:D1204"/>
    <mergeCell ref="E1199:E1204"/>
    <mergeCell ref="F1199:F1204"/>
    <mergeCell ref="G1199:G1204"/>
    <mergeCell ref="H1199:H1204"/>
    <mergeCell ref="I1199:I1204"/>
    <mergeCell ref="J1199:J1204"/>
    <mergeCell ref="K1199:K1204"/>
    <mergeCell ref="B1204:C1204"/>
    <mergeCell ref="D1211:K1211"/>
    <mergeCell ref="D1212:D1217"/>
    <mergeCell ref="E1212:E1217"/>
    <mergeCell ref="F1212:F1217"/>
    <mergeCell ref="G1212:G1217"/>
    <mergeCell ref="H1212:H1217"/>
    <mergeCell ref="I1212:I1217"/>
    <mergeCell ref="J1212:J1217"/>
    <mergeCell ref="K1212:K1217"/>
    <mergeCell ref="B1217:C1217"/>
    <mergeCell ref="D1224:K1224"/>
    <mergeCell ref="D1225:D1230"/>
    <mergeCell ref="E1225:E1230"/>
    <mergeCell ref="F1225:F1230"/>
    <mergeCell ref="G1225:G1230"/>
    <mergeCell ref="H1225:H1230"/>
    <mergeCell ref="I1225:I1230"/>
    <mergeCell ref="J1225:J1230"/>
    <mergeCell ref="K1225:K1230"/>
    <mergeCell ref="B1230:C1230"/>
    <mergeCell ref="D1237:K1237"/>
    <mergeCell ref="D1238:D1243"/>
    <mergeCell ref="E1238:E1243"/>
    <mergeCell ref="F1238:F1243"/>
    <mergeCell ref="G1238:G1243"/>
    <mergeCell ref="H1238:H1243"/>
    <mergeCell ref="I1238:I1243"/>
    <mergeCell ref="J1238:J1243"/>
    <mergeCell ref="K1238:K1243"/>
    <mergeCell ref="B1243:C1243"/>
    <mergeCell ref="D1250:K1250"/>
    <mergeCell ref="D1251:D1256"/>
    <mergeCell ref="E1251:E1256"/>
    <mergeCell ref="F1251:F1256"/>
    <mergeCell ref="G1251:G1256"/>
    <mergeCell ref="H1251:H1256"/>
    <mergeCell ref="I1251:I1256"/>
    <mergeCell ref="J1251:J1256"/>
    <mergeCell ref="K1251:K1256"/>
    <mergeCell ref="B1256:C1256"/>
    <mergeCell ref="D1263:K1263"/>
    <mergeCell ref="D1264:D1269"/>
    <mergeCell ref="E1264:E1269"/>
    <mergeCell ref="F1264:F1269"/>
    <mergeCell ref="G1264:G1269"/>
    <mergeCell ref="H1264:H1269"/>
    <mergeCell ref="I1264:I1269"/>
    <mergeCell ref="J1264:J1269"/>
    <mergeCell ref="K1264:K1269"/>
    <mergeCell ref="B1269:C1269"/>
    <mergeCell ref="D1276:K1276"/>
    <mergeCell ref="D1277:D1282"/>
    <mergeCell ref="E1277:E1282"/>
    <mergeCell ref="F1277:F1282"/>
    <mergeCell ref="G1277:G1282"/>
    <mergeCell ref="H1277:H1282"/>
    <mergeCell ref="I1277:I1282"/>
    <mergeCell ref="J1277:J1282"/>
    <mergeCell ref="K1277:K1282"/>
    <mergeCell ref="B1282:C1282"/>
    <mergeCell ref="D1289:K1289"/>
    <mergeCell ref="D1290:D1295"/>
    <mergeCell ref="E1290:E1295"/>
    <mergeCell ref="F1290:F1295"/>
    <mergeCell ref="G1290:G1295"/>
    <mergeCell ref="H1290:H1295"/>
    <mergeCell ref="I1290:I1295"/>
    <mergeCell ref="J1290:J1295"/>
    <mergeCell ref="K1290:K1295"/>
    <mergeCell ref="B1295:C1295"/>
    <mergeCell ref="D1302:K1302"/>
    <mergeCell ref="D1303:D1308"/>
    <mergeCell ref="E1303:E1308"/>
    <mergeCell ref="F1303:F1308"/>
    <mergeCell ref="G1303:G1308"/>
    <mergeCell ref="H1303:H1308"/>
    <mergeCell ref="I1303:I1308"/>
    <mergeCell ref="J1303:J1308"/>
    <mergeCell ref="K1303:K1308"/>
    <mergeCell ref="B1308:C1308"/>
    <mergeCell ref="D1315:K1315"/>
    <mergeCell ref="D1316:D1321"/>
    <mergeCell ref="E1316:E1321"/>
    <mergeCell ref="F1316:F1321"/>
    <mergeCell ref="G1316:G1321"/>
    <mergeCell ref="H1316:H1321"/>
    <mergeCell ref="I1316:I1321"/>
    <mergeCell ref="J1316:J1321"/>
    <mergeCell ref="K1316:K1321"/>
    <mergeCell ref="B1321:C1321"/>
    <mergeCell ref="D1328:K1328"/>
    <mergeCell ref="D1329:D1334"/>
    <mergeCell ref="E1329:E1334"/>
    <mergeCell ref="F1329:F1334"/>
    <mergeCell ref="G1329:G1334"/>
    <mergeCell ref="H1329:H1334"/>
    <mergeCell ref="I1329:I1334"/>
    <mergeCell ref="J1329:J1334"/>
    <mergeCell ref="K1329:K1334"/>
    <mergeCell ref="B1334:C1334"/>
    <mergeCell ref="D1341:K1341"/>
    <mergeCell ref="D1342:D1347"/>
    <mergeCell ref="E1342:E1347"/>
    <mergeCell ref="F1342:F1347"/>
    <mergeCell ref="G1342:G1347"/>
    <mergeCell ref="H1342:H1347"/>
    <mergeCell ref="I1342:I1347"/>
    <mergeCell ref="J1342:J1347"/>
    <mergeCell ref="K1342:K1347"/>
    <mergeCell ref="B1347:C1347"/>
    <mergeCell ref="D1354:K1354"/>
    <mergeCell ref="D1355:D1360"/>
    <mergeCell ref="E1355:E1360"/>
    <mergeCell ref="F1355:F1360"/>
    <mergeCell ref="G1355:G1360"/>
    <mergeCell ref="H1355:H1360"/>
    <mergeCell ref="I1355:I1360"/>
    <mergeCell ref="J1355:J1360"/>
    <mergeCell ref="K1355:K1360"/>
    <mergeCell ref="B1360:C1360"/>
    <mergeCell ref="D1367:K1367"/>
    <mergeCell ref="D1368:D1373"/>
    <mergeCell ref="E1368:E1373"/>
    <mergeCell ref="F1368:F1373"/>
    <mergeCell ref="G1368:G1373"/>
    <mergeCell ref="H1368:H1373"/>
    <mergeCell ref="I1368:I1373"/>
    <mergeCell ref="J1368:J1373"/>
    <mergeCell ref="K1368:K1373"/>
    <mergeCell ref="B1373:C1373"/>
    <mergeCell ref="D1380:K1380"/>
    <mergeCell ref="D1381:D1386"/>
    <mergeCell ref="E1381:E1386"/>
    <mergeCell ref="F1381:F1386"/>
    <mergeCell ref="G1381:G1386"/>
    <mergeCell ref="H1381:H1386"/>
    <mergeCell ref="I1381:I1386"/>
    <mergeCell ref="J1381:J1386"/>
    <mergeCell ref="K1381:K1386"/>
    <mergeCell ref="B1386:C1386"/>
    <mergeCell ref="D1393:K1393"/>
    <mergeCell ref="D1394:D1399"/>
    <mergeCell ref="E1394:E1399"/>
    <mergeCell ref="F1394:F1399"/>
    <mergeCell ref="G1394:G1399"/>
    <mergeCell ref="H1394:H1399"/>
    <mergeCell ref="I1394:I1399"/>
    <mergeCell ref="J1394:J1399"/>
    <mergeCell ref="K1394:K1399"/>
    <mergeCell ref="B1399:C1399"/>
    <mergeCell ref="D1406:K1406"/>
    <mergeCell ref="D1407:D1412"/>
    <mergeCell ref="E1407:E1412"/>
    <mergeCell ref="F1407:F1412"/>
    <mergeCell ref="G1407:G1412"/>
    <mergeCell ref="H1407:H1412"/>
    <mergeCell ref="I1407:I1412"/>
    <mergeCell ref="J1407:J1412"/>
    <mergeCell ref="K1407:K1412"/>
    <mergeCell ref="B1412:C1412"/>
    <mergeCell ref="D1419:K1419"/>
    <mergeCell ref="D1420:D1425"/>
    <mergeCell ref="E1420:E1425"/>
    <mergeCell ref="F1420:F1425"/>
    <mergeCell ref="G1420:G1425"/>
    <mergeCell ref="H1420:H1425"/>
    <mergeCell ref="I1420:I1425"/>
    <mergeCell ref="J1420:J1425"/>
    <mergeCell ref="K1420:K1425"/>
    <mergeCell ref="B1425:C1425"/>
    <mergeCell ref="D1432:K1432"/>
    <mergeCell ref="D1433:D1438"/>
    <mergeCell ref="E1433:E1438"/>
    <mergeCell ref="F1433:F1438"/>
    <mergeCell ref="G1433:G1438"/>
    <mergeCell ref="H1433:H1438"/>
    <mergeCell ref="I1433:I1438"/>
    <mergeCell ref="J1433:J1438"/>
    <mergeCell ref="K1433:K1438"/>
    <mergeCell ref="B1438:C1438"/>
    <mergeCell ref="D1445:K1445"/>
    <mergeCell ref="D1446:D1451"/>
    <mergeCell ref="E1446:E1451"/>
    <mergeCell ref="F1446:F1451"/>
    <mergeCell ref="G1446:G1451"/>
    <mergeCell ref="H1446:H1451"/>
    <mergeCell ref="I1446:I1451"/>
    <mergeCell ref="J1446:J1451"/>
    <mergeCell ref="K1446:K1451"/>
    <mergeCell ref="B1451:C1451"/>
    <mergeCell ref="D1458:K1458"/>
    <mergeCell ref="D1459:D1464"/>
    <mergeCell ref="E1459:E1464"/>
    <mergeCell ref="F1459:F1464"/>
    <mergeCell ref="G1459:G1464"/>
    <mergeCell ref="H1459:H1464"/>
    <mergeCell ref="I1459:I1464"/>
    <mergeCell ref="J1459:J1464"/>
    <mergeCell ref="K1459:K1464"/>
    <mergeCell ref="B1464:C1464"/>
    <mergeCell ref="D1471:K1471"/>
    <mergeCell ref="D1472:D1477"/>
    <mergeCell ref="E1472:E1477"/>
    <mergeCell ref="F1472:F1477"/>
    <mergeCell ref="G1472:G1477"/>
    <mergeCell ref="H1472:H1477"/>
    <mergeCell ref="I1472:I1477"/>
    <mergeCell ref="J1472:J1477"/>
    <mergeCell ref="K1472:K1477"/>
    <mergeCell ref="B1477:C1477"/>
    <mergeCell ref="D1484:K1484"/>
    <mergeCell ref="D1485:D1490"/>
    <mergeCell ref="E1485:E1490"/>
    <mergeCell ref="F1485:F1490"/>
    <mergeCell ref="G1485:G1490"/>
    <mergeCell ref="H1485:H1490"/>
    <mergeCell ref="I1485:I1490"/>
    <mergeCell ref="J1485:J1490"/>
    <mergeCell ref="K1485:K1490"/>
    <mergeCell ref="B1490:C1490"/>
    <mergeCell ref="D1497:K1497"/>
    <mergeCell ref="D1498:D1503"/>
    <mergeCell ref="E1498:E1503"/>
    <mergeCell ref="F1498:F1503"/>
    <mergeCell ref="G1498:G1503"/>
    <mergeCell ref="H1498:H1503"/>
    <mergeCell ref="I1498:I1503"/>
    <mergeCell ref="J1498:J1503"/>
    <mergeCell ref="K1498:K1503"/>
    <mergeCell ref="B1503:C1503"/>
    <mergeCell ref="D1510:K1510"/>
    <mergeCell ref="D1511:D1516"/>
    <mergeCell ref="E1511:E1516"/>
    <mergeCell ref="F1511:F1516"/>
    <mergeCell ref="G1511:G1516"/>
    <mergeCell ref="H1511:H1516"/>
    <mergeCell ref="I1511:I1516"/>
    <mergeCell ref="J1511:J1516"/>
    <mergeCell ref="K1511:K1516"/>
    <mergeCell ref="B1516:C1516"/>
    <mergeCell ref="D1523:K1523"/>
    <mergeCell ref="D1524:D1529"/>
    <mergeCell ref="E1524:E1529"/>
    <mergeCell ref="F1524:F1529"/>
    <mergeCell ref="G1524:G1529"/>
    <mergeCell ref="H1524:H1529"/>
    <mergeCell ref="I1524:I1529"/>
    <mergeCell ref="J1524:J1529"/>
    <mergeCell ref="K1524:K1529"/>
    <mergeCell ref="B1529:C1529"/>
    <mergeCell ref="D1536:K1536"/>
    <mergeCell ref="D1537:D1542"/>
    <mergeCell ref="E1537:E1542"/>
    <mergeCell ref="F1537:F1542"/>
    <mergeCell ref="G1537:G1542"/>
    <mergeCell ref="H1537:H1542"/>
    <mergeCell ref="I1537:I1542"/>
    <mergeCell ref="J1537:J1542"/>
    <mergeCell ref="K1537:K1542"/>
    <mergeCell ref="B1542:C1542"/>
    <mergeCell ref="D1549:K1549"/>
    <mergeCell ref="D1550:D1555"/>
    <mergeCell ref="E1550:E1555"/>
    <mergeCell ref="F1550:F1555"/>
    <mergeCell ref="G1550:G1555"/>
    <mergeCell ref="H1550:H1555"/>
    <mergeCell ref="I1550:I1555"/>
    <mergeCell ref="J1550:J1555"/>
    <mergeCell ref="K1550:K1555"/>
    <mergeCell ref="B1555:C1555"/>
    <mergeCell ref="D1562:K1562"/>
    <mergeCell ref="D1563:D1568"/>
    <mergeCell ref="E1563:E1568"/>
    <mergeCell ref="F1563:F1568"/>
    <mergeCell ref="G1563:G1568"/>
    <mergeCell ref="H1563:H1568"/>
    <mergeCell ref="I1563:I1568"/>
    <mergeCell ref="J1563:J1568"/>
    <mergeCell ref="K1563:K1568"/>
    <mergeCell ref="B1568:C1568"/>
  </mergeCells>
  <pageMargins left="0.7" right="0.7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799"/>
  <sheetViews>
    <sheetView topLeftCell="A125" zoomScaleNormal="100" workbookViewId="0">
      <selection activeCell="I130" sqref="I130:I135"/>
    </sheetView>
  </sheetViews>
  <sheetFormatPr defaultColWidth="8.85546875" defaultRowHeight="12.75"/>
  <cols>
    <col min="1" max="1" width="12.7109375" style="437" customWidth="1"/>
    <col min="2" max="2" width="14" style="16" customWidth="1"/>
    <col min="3" max="3" width="49.7109375" style="16" customWidth="1"/>
    <col min="4" max="4" width="23.5703125" style="16" customWidth="1"/>
    <col min="5" max="5" width="24.85546875" style="16" customWidth="1"/>
    <col min="6" max="6" width="21" style="16" hidden="1" customWidth="1"/>
    <col min="7" max="7" width="21" style="17" hidden="1" customWidth="1"/>
    <col min="8" max="8" width="19.140625" style="17" hidden="1" customWidth="1"/>
    <col min="9" max="9" width="20" style="16" customWidth="1"/>
    <col min="10" max="10" width="18.85546875" style="16" hidden="1" customWidth="1"/>
    <col min="11" max="11" width="20.7109375" style="16" hidden="1" customWidth="1"/>
    <col min="12" max="12" width="16.28515625" style="16" customWidth="1"/>
    <col min="13" max="13" width="37.28515625" style="16" customWidth="1"/>
    <col min="14" max="14" width="21.28515625" style="16" customWidth="1"/>
    <col min="15" max="15" width="18" style="16" bestFit="1" customWidth="1"/>
    <col min="16" max="16" width="16.5703125" style="16" customWidth="1"/>
    <col min="17" max="17" width="9.5703125" style="16" bestFit="1" customWidth="1"/>
    <col min="18" max="18" width="15.28515625" style="16" customWidth="1"/>
    <col min="19" max="19" width="14.7109375" style="16" customWidth="1"/>
    <col min="20" max="16384" width="8.85546875" style="16"/>
  </cols>
  <sheetData>
    <row r="2" spans="1:14">
      <c r="B2" s="15" t="s">
        <v>0</v>
      </c>
    </row>
    <row r="3" spans="1:14" ht="14.25">
      <c r="B3" s="15"/>
      <c r="D3" s="18"/>
      <c r="E3" s="18"/>
      <c r="F3" s="18"/>
      <c r="G3" s="19"/>
      <c r="H3" s="19"/>
      <c r="I3" s="20"/>
      <c r="J3" s="20"/>
      <c r="K3" s="18"/>
    </row>
    <row r="4" spans="1:14" ht="38.25">
      <c r="B4" s="451" t="s">
        <v>77</v>
      </c>
      <c r="C4" s="428" t="s">
        <v>135</v>
      </c>
      <c r="D4" s="22"/>
      <c r="E4" s="18"/>
      <c r="F4" s="20"/>
      <c r="G4" s="23"/>
      <c r="H4" s="23"/>
      <c r="I4" s="24"/>
      <c r="J4" s="24"/>
      <c r="K4" s="24"/>
    </row>
    <row r="5" spans="1:14">
      <c r="D5" s="24"/>
      <c r="E5" s="18"/>
      <c r="F5" s="18"/>
      <c r="G5" s="23"/>
      <c r="H5" s="23"/>
      <c r="I5" s="25"/>
      <c r="J5" s="25"/>
      <c r="K5" s="25"/>
    </row>
    <row r="6" spans="1:14">
      <c r="B6" s="15" t="s">
        <v>75</v>
      </c>
      <c r="D6" s="18"/>
      <c r="E6" s="18"/>
      <c r="F6" s="18"/>
      <c r="G6" s="23"/>
      <c r="H6" s="23"/>
      <c r="I6" s="26"/>
      <c r="J6" s="26"/>
      <c r="K6" s="27"/>
    </row>
    <row r="7" spans="1:14" ht="30" customHeight="1">
      <c r="B7" s="15"/>
      <c r="D7" s="28"/>
      <c r="E7" s="28"/>
      <c r="F7" s="28"/>
      <c r="G7" s="28"/>
      <c r="H7" s="28"/>
      <c r="I7" s="28"/>
      <c r="J7" s="28"/>
      <c r="K7" s="28"/>
    </row>
    <row r="8" spans="1:14" s="29" customFormat="1" ht="25.5">
      <c r="A8" s="427" t="s">
        <v>136</v>
      </c>
      <c r="B8" s="429"/>
      <c r="C8" s="433" t="s">
        <v>137</v>
      </c>
      <c r="D8" s="441" t="s">
        <v>970</v>
      </c>
      <c r="E8" s="441" t="s">
        <v>971</v>
      </c>
      <c r="F8" s="441" t="s">
        <v>972</v>
      </c>
      <c r="G8" s="395" t="s">
        <v>973</v>
      </c>
      <c r="H8" s="395" t="s">
        <v>974</v>
      </c>
      <c r="I8" s="441" t="s">
        <v>160</v>
      </c>
      <c r="J8" s="441" t="s">
        <v>689</v>
      </c>
      <c r="K8" s="441" t="s">
        <v>975</v>
      </c>
    </row>
    <row r="9" spans="1:14" s="29" customFormat="1" ht="13.5">
      <c r="A9" s="451" t="s">
        <v>138</v>
      </c>
      <c r="B9" s="451" t="s">
        <v>139</v>
      </c>
      <c r="C9" s="435"/>
      <c r="D9" s="442"/>
      <c r="E9" s="442"/>
      <c r="F9" s="441" t="s">
        <v>41</v>
      </c>
      <c r="G9" s="395" t="s">
        <v>41</v>
      </c>
      <c r="H9" s="395" t="s">
        <v>41</v>
      </c>
      <c r="I9" s="441"/>
      <c r="J9" s="441"/>
      <c r="K9" s="441"/>
      <c r="L9" s="454"/>
      <c r="M9" s="454"/>
      <c r="N9" s="454"/>
    </row>
    <row r="10" spans="1:14" s="29" customFormat="1" ht="27.75" customHeight="1">
      <c r="A10" s="432" t="s">
        <v>1</v>
      </c>
      <c r="B10" s="444"/>
      <c r="C10" s="444"/>
      <c r="D10" s="398">
        <f t="shared" ref="D10:K10" si="0">D11+D44+D89+D104+D179+D212+D245+D350+D383+D446+D485+D590+D611+D674+D716+D773</f>
        <v>496104882.49739993</v>
      </c>
      <c r="E10" s="398">
        <f t="shared" si="0"/>
        <v>503670592.16000003</v>
      </c>
      <c r="F10" s="398">
        <f t="shared" si="0"/>
        <v>107303451.338</v>
      </c>
      <c r="G10" s="398">
        <f t="shared" si="0"/>
        <v>215131574.92000002</v>
      </c>
      <c r="H10" s="398">
        <f t="shared" si="0"/>
        <v>323047195.73000002</v>
      </c>
      <c r="I10" s="481">
        <f t="shared" si="0"/>
        <v>532999578.57829058</v>
      </c>
      <c r="J10" s="398">
        <f t="shared" si="0"/>
        <v>553338510.72564256</v>
      </c>
      <c r="K10" s="398">
        <f t="shared" si="0"/>
        <v>562539258.71565449</v>
      </c>
    </row>
    <row r="11" spans="1:14" s="29" customFormat="1">
      <c r="A11" s="700">
        <v>1005</v>
      </c>
      <c r="B11" s="433"/>
      <c r="C11" s="443" t="s">
        <v>140</v>
      </c>
      <c r="D11" s="628">
        <f>D19+D25+D31+D37</f>
        <v>11027974.6</v>
      </c>
      <c r="E11" s="628">
        <f t="shared" ref="E11:K11" si="1">E19+E25+E31+E37</f>
        <v>11261294.5</v>
      </c>
      <c r="F11" s="659">
        <f t="shared" si="1"/>
        <v>2822784.7250000001</v>
      </c>
      <c r="G11" s="659">
        <f t="shared" si="1"/>
        <v>5639989.4500000002</v>
      </c>
      <c r="H11" s="659">
        <f t="shared" si="1"/>
        <v>8459984.1750000007</v>
      </c>
      <c r="I11" s="659">
        <f t="shared" si="1"/>
        <v>11279978.9</v>
      </c>
      <c r="J11" s="659">
        <f t="shared" si="1"/>
        <v>11231978.9</v>
      </c>
      <c r="K11" s="659">
        <f t="shared" si="1"/>
        <v>11225978.9</v>
      </c>
    </row>
    <row r="12" spans="1:14" s="29" customFormat="1">
      <c r="A12" s="701"/>
      <c r="B12" s="434"/>
      <c r="C12" s="30" t="s">
        <v>141</v>
      </c>
      <c r="D12" s="629"/>
      <c r="E12" s="629"/>
      <c r="F12" s="629"/>
      <c r="G12" s="629"/>
      <c r="H12" s="629"/>
      <c r="I12" s="629"/>
      <c r="J12" s="629"/>
      <c r="K12" s="629"/>
    </row>
    <row r="13" spans="1:14" s="29" customFormat="1">
      <c r="A13" s="701"/>
      <c r="B13" s="434"/>
      <c r="C13" s="443" t="s">
        <v>142</v>
      </c>
      <c r="D13" s="629"/>
      <c r="E13" s="629"/>
      <c r="F13" s="629"/>
      <c r="G13" s="629"/>
      <c r="H13" s="629"/>
      <c r="I13" s="629"/>
      <c r="J13" s="629"/>
      <c r="K13" s="629"/>
    </row>
    <row r="14" spans="1:14" s="29" customFormat="1" ht="51">
      <c r="A14" s="701"/>
      <c r="B14" s="434"/>
      <c r="C14" s="354" t="s">
        <v>143</v>
      </c>
      <c r="D14" s="629"/>
      <c r="E14" s="629"/>
      <c r="F14" s="629"/>
      <c r="G14" s="629"/>
      <c r="H14" s="629"/>
      <c r="I14" s="629"/>
      <c r="J14" s="629"/>
      <c r="K14" s="629"/>
      <c r="L14" s="32"/>
      <c r="M14" s="32"/>
      <c r="N14" s="32"/>
    </row>
    <row r="15" spans="1:14" s="29" customFormat="1">
      <c r="A15" s="701"/>
      <c r="B15" s="434"/>
      <c r="C15" s="443" t="s">
        <v>144</v>
      </c>
      <c r="D15" s="629"/>
      <c r="E15" s="629"/>
      <c r="F15" s="629"/>
      <c r="G15" s="629"/>
      <c r="H15" s="629"/>
      <c r="I15" s="629"/>
      <c r="J15" s="629"/>
      <c r="K15" s="629"/>
    </row>
    <row r="16" spans="1:14" s="29" customFormat="1" ht="38.25">
      <c r="A16" s="702"/>
      <c r="B16" s="435"/>
      <c r="C16" s="354" t="s">
        <v>145</v>
      </c>
      <c r="D16" s="630"/>
      <c r="E16" s="630"/>
      <c r="F16" s="630"/>
      <c r="G16" s="630"/>
      <c r="H16" s="630"/>
      <c r="I16" s="630"/>
      <c r="J16" s="630"/>
      <c r="K16" s="630"/>
    </row>
    <row r="17" spans="1:11" s="29" customFormat="1" ht="13.15" customHeight="1">
      <c r="A17" s="631" t="s">
        <v>146</v>
      </c>
      <c r="B17" s="632"/>
      <c r="C17" s="632"/>
      <c r="D17" s="632"/>
      <c r="E17" s="632"/>
      <c r="F17" s="632"/>
      <c r="G17" s="632"/>
      <c r="H17" s="632"/>
      <c r="I17" s="632"/>
      <c r="J17" s="632"/>
      <c r="K17" s="633"/>
    </row>
    <row r="18" spans="1:11" s="29" customFormat="1" ht="13.15" customHeight="1">
      <c r="A18" s="631" t="s">
        <v>147</v>
      </c>
      <c r="B18" s="632"/>
      <c r="C18" s="632"/>
      <c r="D18" s="632"/>
      <c r="E18" s="632"/>
      <c r="F18" s="632"/>
      <c r="G18" s="632"/>
      <c r="H18" s="632"/>
      <c r="I18" s="632"/>
      <c r="J18" s="632"/>
      <c r="K18" s="633"/>
    </row>
    <row r="19" spans="1:11" s="29" customFormat="1" ht="15" customHeight="1">
      <c r="A19" s="433"/>
      <c r="B19" s="660">
        <v>11001</v>
      </c>
      <c r="C19" s="443" t="s">
        <v>148</v>
      </c>
      <c r="D19" s="526">
        <v>540.20000000000005</v>
      </c>
      <c r="E19" s="526">
        <v>598.9</v>
      </c>
      <c r="F19" s="624">
        <v>162.72499999999999</v>
      </c>
      <c r="G19" s="624">
        <v>325.45</v>
      </c>
      <c r="H19" s="624">
        <v>488.17499999999995</v>
      </c>
      <c r="I19" s="624">
        <v>650.9</v>
      </c>
      <c r="J19" s="526">
        <v>650.9</v>
      </c>
      <c r="K19" s="526">
        <v>650.9</v>
      </c>
    </row>
    <row r="20" spans="1:11" s="29" customFormat="1" ht="51">
      <c r="A20" s="434"/>
      <c r="B20" s="661"/>
      <c r="C20" s="354" t="s">
        <v>333</v>
      </c>
      <c r="D20" s="527"/>
      <c r="E20" s="527"/>
      <c r="F20" s="527"/>
      <c r="G20" s="527"/>
      <c r="H20" s="527"/>
      <c r="I20" s="527">
        <v>0</v>
      </c>
      <c r="J20" s="527"/>
      <c r="K20" s="527"/>
    </row>
    <row r="21" spans="1:11" s="29" customFormat="1">
      <c r="A21" s="434"/>
      <c r="B21" s="661"/>
      <c r="C21" s="443" t="s">
        <v>149</v>
      </c>
      <c r="D21" s="527"/>
      <c r="E21" s="527"/>
      <c r="F21" s="527"/>
      <c r="G21" s="527"/>
      <c r="H21" s="527"/>
      <c r="I21" s="527">
        <v>0</v>
      </c>
      <c r="J21" s="527"/>
      <c r="K21" s="527"/>
    </row>
    <row r="22" spans="1:11" s="29" customFormat="1" ht="76.5">
      <c r="A22" s="434"/>
      <c r="B22" s="661"/>
      <c r="C22" s="354" t="s">
        <v>335</v>
      </c>
      <c r="D22" s="527"/>
      <c r="E22" s="527"/>
      <c r="F22" s="527"/>
      <c r="G22" s="527"/>
      <c r="H22" s="527"/>
      <c r="I22" s="527">
        <v>0</v>
      </c>
      <c r="J22" s="527"/>
      <c r="K22" s="527"/>
    </row>
    <row r="23" spans="1:11" s="29" customFormat="1">
      <c r="A23" s="434"/>
      <c r="B23" s="661"/>
      <c r="C23" s="443" t="s">
        <v>150</v>
      </c>
      <c r="D23" s="527"/>
      <c r="E23" s="527"/>
      <c r="F23" s="527"/>
      <c r="G23" s="527"/>
      <c r="H23" s="527"/>
      <c r="I23" s="527">
        <v>0</v>
      </c>
      <c r="J23" s="527"/>
      <c r="K23" s="527"/>
    </row>
    <row r="24" spans="1:11" s="29" customFormat="1">
      <c r="A24" s="435"/>
      <c r="B24" s="662"/>
      <c r="C24" s="354" t="s">
        <v>151</v>
      </c>
      <c r="D24" s="528"/>
      <c r="E24" s="528"/>
      <c r="F24" s="528"/>
      <c r="G24" s="528"/>
      <c r="H24" s="528"/>
      <c r="I24" s="528">
        <v>0</v>
      </c>
      <c r="J24" s="528"/>
      <c r="K24" s="528"/>
    </row>
    <row r="25" spans="1:11" s="29" customFormat="1">
      <c r="A25" s="433"/>
      <c r="B25" s="660">
        <v>12001</v>
      </c>
      <c r="C25" s="443" t="s">
        <v>148</v>
      </c>
      <c r="D25" s="526">
        <v>10593146.4</v>
      </c>
      <c r="E25" s="526">
        <v>10898295.6</v>
      </c>
      <c r="F25" s="526">
        <v>2750082</v>
      </c>
      <c r="G25" s="526">
        <v>5500164</v>
      </c>
      <c r="H25" s="526">
        <v>8250246</v>
      </c>
      <c r="I25" s="494">
        <v>11000328</v>
      </c>
      <c r="J25" s="526">
        <v>11000328</v>
      </c>
      <c r="K25" s="526">
        <v>11000328</v>
      </c>
    </row>
    <row r="26" spans="1:11" s="29" customFormat="1" ht="63.75">
      <c r="A26" s="434"/>
      <c r="B26" s="661"/>
      <c r="C26" s="354" t="s">
        <v>152</v>
      </c>
      <c r="D26" s="527">
        <v>0</v>
      </c>
      <c r="E26" s="527"/>
      <c r="F26" s="527"/>
      <c r="G26" s="527"/>
      <c r="H26" s="527"/>
      <c r="I26" s="487">
        <v>0</v>
      </c>
      <c r="J26" s="527"/>
      <c r="K26" s="527"/>
    </row>
    <row r="27" spans="1:11" s="29" customFormat="1">
      <c r="A27" s="434"/>
      <c r="B27" s="661"/>
      <c r="C27" s="443" t="s">
        <v>149</v>
      </c>
      <c r="D27" s="527">
        <v>0</v>
      </c>
      <c r="E27" s="527"/>
      <c r="F27" s="527"/>
      <c r="G27" s="527"/>
      <c r="H27" s="527"/>
      <c r="I27" s="487">
        <v>0</v>
      </c>
      <c r="J27" s="527"/>
      <c r="K27" s="527"/>
    </row>
    <row r="28" spans="1:11" s="29" customFormat="1" ht="63.75">
      <c r="A28" s="434"/>
      <c r="B28" s="661"/>
      <c r="C28" s="354" t="s">
        <v>153</v>
      </c>
      <c r="D28" s="527">
        <v>0</v>
      </c>
      <c r="E28" s="527"/>
      <c r="F28" s="527"/>
      <c r="G28" s="527"/>
      <c r="H28" s="527"/>
      <c r="I28" s="487">
        <v>0</v>
      </c>
      <c r="J28" s="527"/>
      <c r="K28" s="527"/>
    </row>
    <row r="29" spans="1:11" s="29" customFormat="1">
      <c r="A29" s="434"/>
      <c r="B29" s="661"/>
      <c r="C29" s="443" t="s">
        <v>150</v>
      </c>
      <c r="D29" s="527">
        <v>0</v>
      </c>
      <c r="E29" s="527"/>
      <c r="F29" s="527"/>
      <c r="G29" s="527"/>
      <c r="H29" s="527"/>
      <c r="I29" s="487">
        <v>0</v>
      </c>
      <c r="J29" s="527"/>
      <c r="K29" s="527"/>
    </row>
    <row r="30" spans="1:11" s="29" customFormat="1">
      <c r="A30" s="435"/>
      <c r="B30" s="662"/>
      <c r="C30" s="354" t="s">
        <v>154</v>
      </c>
      <c r="D30" s="528">
        <v>0</v>
      </c>
      <c r="E30" s="528"/>
      <c r="F30" s="528"/>
      <c r="G30" s="528"/>
      <c r="H30" s="528"/>
      <c r="I30" s="488">
        <v>0</v>
      </c>
      <c r="J30" s="528"/>
      <c r="K30" s="528"/>
    </row>
    <row r="31" spans="1:11" s="29" customFormat="1">
      <c r="A31" s="433"/>
      <c r="B31" s="660">
        <v>12002</v>
      </c>
      <c r="C31" s="443" t="s">
        <v>148</v>
      </c>
      <c r="D31" s="526">
        <v>273450</v>
      </c>
      <c r="E31" s="526">
        <v>199200</v>
      </c>
      <c r="F31" s="526">
        <v>22152</v>
      </c>
      <c r="G31" s="526">
        <v>42600</v>
      </c>
      <c r="H31" s="526">
        <v>63900</v>
      </c>
      <c r="I31" s="484">
        <v>85200</v>
      </c>
      <c r="J31" s="624">
        <v>37200</v>
      </c>
      <c r="K31" s="624">
        <v>31200</v>
      </c>
    </row>
    <row r="32" spans="1:11" s="29" customFormat="1">
      <c r="A32" s="434"/>
      <c r="B32" s="661"/>
      <c r="C32" s="354" t="s">
        <v>155</v>
      </c>
      <c r="D32" s="527">
        <v>0</v>
      </c>
      <c r="E32" s="527"/>
      <c r="F32" s="527"/>
      <c r="G32" s="527"/>
      <c r="H32" s="527"/>
      <c r="I32" s="485">
        <v>0</v>
      </c>
      <c r="J32" s="527"/>
      <c r="K32" s="527"/>
    </row>
    <row r="33" spans="1:14" s="29" customFormat="1">
      <c r="A33" s="434"/>
      <c r="B33" s="661"/>
      <c r="C33" s="443" t="s">
        <v>149</v>
      </c>
      <c r="D33" s="527">
        <v>0</v>
      </c>
      <c r="E33" s="527"/>
      <c r="F33" s="527"/>
      <c r="G33" s="527"/>
      <c r="H33" s="527"/>
      <c r="I33" s="485">
        <v>0</v>
      </c>
      <c r="J33" s="527"/>
      <c r="K33" s="527"/>
    </row>
    <row r="34" spans="1:14" s="29" customFormat="1">
      <c r="A34" s="434"/>
      <c r="B34" s="661"/>
      <c r="C34" s="354" t="s">
        <v>156</v>
      </c>
      <c r="D34" s="527">
        <v>0</v>
      </c>
      <c r="E34" s="527"/>
      <c r="F34" s="527"/>
      <c r="G34" s="527"/>
      <c r="H34" s="527"/>
      <c r="I34" s="485">
        <v>0</v>
      </c>
      <c r="J34" s="527"/>
      <c r="K34" s="527"/>
    </row>
    <row r="35" spans="1:14" s="29" customFormat="1">
      <c r="A35" s="434"/>
      <c r="B35" s="661"/>
      <c r="C35" s="443" t="s">
        <v>150</v>
      </c>
      <c r="D35" s="527">
        <v>0</v>
      </c>
      <c r="E35" s="527"/>
      <c r="F35" s="527"/>
      <c r="G35" s="527"/>
      <c r="H35" s="527"/>
      <c r="I35" s="485">
        <v>0</v>
      </c>
      <c r="J35" s="527"/>
      <c r="K35" s="527"/>
    </row>
    <row r="36" spans="1:14" s="29" customFormat="1">
      <c r="A36" s="435"/>
      <c r="B36" s="662"/>
      <c r="C36" s="354" t="s">
        <v>154</v>
      </c>
      <c r="D36" s="528">
        <v>0</v>
      </c>
      <c r="E36" s="528"/>
      <c r="F36" s="528"/>
      <c r="G36" s="528"/>
      <c r="H36" s="528"/>
      <c r="I36" s="486">
        <v>0</v>
      </c>
      <c r="J36" s="528"/>
      <c r="K36" s="528"/>
    </row>
    <row r="37" spans="1:14" s="29" customFormat="1">
      <c r="A37" s="440"/>
      <c r="B37" s="660">
        <v>12003</v>
      </c>
      <c r="C37" s="443" t="s">
        <v>148</v>
      </c>
      <c r="D37" s="33">
        <v>160838</v>
      </c>
      <c r="E37" s="526">
        <v>163200</v>
      </c>
      <c r="F37" s="526">
        <v>50388</v>
      </c>
      <c r="G37" s="526">
        <v>96900</v>
      </c>
      <c r="H37" s="526">
        <v>145350</v>
      </c>
      <c r="I37" s="494">
        <v>193800</v>
      </c>
      <c r="J37" s="526">
        <v>193800</v>
      </c>
      <c r="K37" s="526">
        <v>193800</v>
      </c>
    </row>
    <row r="38" spans="1:14" s="29" customFormat="1" ht="51">
      <c r="A38" s="438"/>
      <c r="B38" s="661"/>
      <c r="C38" s="36" t="s">
        <v>728</v>
      </c>
      <c r="D38" s="34">
        <v>0</v>
      </c>
      <c r="E38" s="527"/>
      <c r="F38" s="527"/>
      <c r="G38" s="527"/>
      <c r="H38" s="527"/>
      <c r="I38" s="487">
        <v>0</v>
      </c>
      <c r="J38" s="527"/>
      <c r="K38" s="527"/>
    </row>
    <row r="39" spans="1:14" s="29" customFormat="1">
      <c r="A39" s="438"/>
      <c r="B39" s="661"/>
      <c r="C39" s="443" t="s">
        <v>149</v>
      </c>
      <c r="D39" s="34">
        <v>0</v>
      </c>
      <c r="E39" s="527"/>
      <c r="F39" s="527"/>
      <c r="G39" s="527"/>
      <c r="H39" s="527"/>
      <c r="I39" s="487">
        <v>0</v>
      </c>
      <c r="J39" s="527"/>
      <c r="K39" s="527"/>
    </row>
    <row r="40" spans="1:14" s="29" customFormat="1" ht="38.25">
      <c r="A40" s="438"/>
      <c r="B40" s="661"/>
      <c r="C40" s="36" t="s">
        <v>729</v>
      </c>
      <c r="D40" s="34">
        <v>0</v>
      </c>
      <c r="E40" s="527"/>
      <c r="F40" s="527"/>
      <c r="G40" s="527"/>
      <c r="H40" s="527"/>
      <c r="I40" s="487">
        <v>0</v>
      </c>
      <c r="J40" s="527"/>
      <c r="K40" s="527"/>
    </row>
    <row r="41" spans="1:14" s="29" customFormat="1">
      <c r="A41" s="438"/>
      <c r="B41" s="661"/>
      <c r="C41" s="443" t="s">
        <v>150</v>
      </c>
      <c r="D41" s="34">
        <v>0</v>
      </c>
      <c r="E41" s="527"/>
      <c r="F41" s="527"/>
      <c r="G41" s="527"/>
      <c r="H41" s="527"/>
      <c r="I41" s="487">
        <v>0</v>
      </c>
      <c r="J41" s="527"/>
      <c r="K41" s="527"/>
    </row>
    <row r="42" spans="1:14" s="29" customFormat="1">
      <c r="A42" s="439"/>
      <c r="B42" s="662"/>
      <c r="C42" s="37" t="s">
        <v>154</v>
      </c>
      <c r="D42" s="35">
        <v>0</v>
      </c>
      <c r="E42" s="528"/>
      <c r="F42" s="528"/>
      <c r="G42" s="528"/>
      <c r="H42" s="528"/>
      <c r="I42" s="488">
        <v>0</v>
      </c>
      <c r="J42" s="528"/>
      <c r="K42" s="528"/>
    </row>
    <row r="43" spans="1:14" s="29" customFormat="1">
      <c r="A43" s="631" t="s">
        <v>1</v>
      </c>
      <c r="B43" s="632"/>
      <c r="C43" s="632"/>
      <c r="D43" s="632"/>
      <c r="E43" s="632"/>
      <c r="F43" s="632"/>
      <c r="G43" s="632"/>
      <c r="H43" s="632"/>
      <c r="I43" s="632"/>
      <c r="J43" s="632"/>
      <c r="K43" s="633"/>
    </row>
    <row r="44" spans="1:14" s="29" customFormat="1">
      <c r="A44" s="700">
        <v>1011</v>
      </c>
      <c r="B44" s="531"/>
      <c r="C44" s="443" t="s">
        <v>140</v>
      </c>
      <c r="D44" s="628">
        <f t="shared" ref="D44:K44" si="2">D52+D58+D64+D70+D76+D82</f>
        <v>31301677.5</v>
      </c>
      <c r="E44" s="628">
        <f t="shared" si="2"/>
        <v>37692294.400000006</v>
      </c>
      <c r="F44" s="628">
        <f t="shared" si="2"/>
        <v>7781263.4100000001</v>
      </c>
      <c r="G44" s="628">
        <f t="shared" si="2"/>
        <v>15562526.82</v>
      </c>
      <c r="H44" s="628">
        <f t="shared" si="2"/>
        <v>23343790.23</v>
      </c>
      <c r="I44" s="628">
        <f t="shared" si="2"/>
        <v>31109764.440000001</v>
      </c>
      <c r="J44" s="628">
        <f t="shared" si="2"/>
        <v>31117061.039999999</v>
      </c>
      <c r="K44" s="628">
        <f t="shared" si="2"/>
        <v>31117061.039999999</v>
      </c>
    </row>
    <row r="45" spans="1:14" s="29" customFormat="1">
      <c r="A45" s="701"/>
      <c r="B45" s="532"/>
      <c r="C45" s="354" t="s">
        <v>157</v>
      </c>
      <c r="D45" s="629"/>
      <c r="E45" s="629"/>
      <c r="F45" s="629"/>
      <c r="G45" s="629"/>
      <c r="H45" s="629"/>
      <c r="I45" s="629"/>
      <c r="J45" s="629"/>
      <c r="K45" s="629"/>
    </row>
    <row r="46" spans="1:14" s="29" customFormat="1">
      <c r="A46" s="701"/>
      <c r="B46" s="532"/>
      <c r="C46" s="443" t="s">
        <v>142</v>
      </c>
      <c r="D46" s="629"/>
      <c r="E46" s="629"/>
      <c r="F46" s="629"/>
      <c r="G46" s="629"/>
      <c r="H46" s="629"/>
      <c r="I46" s="629"/>
      <c r="J46" s="629"/>
      <c r="K46" s="629"/>
    </row>
    <row r="47" spans="1:14" s="29" customFormat="1" ht="25.5">
      <c r="A47" s="701"/>
      <c r="B47" s="532"/>
      <c r="C47" s="354" t="s">
        <v>158</v>
      </c>
      <c r="D47" s="629"/>
      <c r="E47" s="629"/>
      <c r="F47" s="629"/>
      <c r="G47" s="629"/>
      <c r="H47" s="629"/>
      <c r="I47" s="629"/>
      <c r="J47" s="629"/>
      <c r="K47" s="629"/>
    </row>
    <row r="48" spans="1:14" s="29" customFormat="1">
      <c r="A48" s="701"/>
      <c r="B48" s="532"/>
      <c r="C48" s="443" t="s">
        <v>144</v>
      </c>
      <c r="D48" s="629"/>
      <c r="E48" s="629"/>
      <c r="F48" s="629"/>
      <c r="G48" s="629"/>
      <c r="H48" s="629"/>
      <c r="I48" s="629"/>
      <c r="J48" s="629"/>
      <c r="K48" s="629"/>
      <c r="N48" s="32"/>
    </row>
    <row r="49" spans="1:14" s="29" customFormat="1" ht="25.5">
      <c r="A49" s="702"/>
      <c r="B49" s="533"/>
      <c r="C49" s="354" t="s">
        <v>159</v>
      </c>
      <c r="D49" s="630"/>
      <c r="E49" s="630"/>
      <c r="F49" s="630"/>
      <c r="G49" s="630"/>
      <c r="H49" s="630"/>
      <c r="I49" s="630"/>
      <c r="J49" s="630"/>
      <c r="K49" s="630"/>
      <c r="N49" s="32"/>
    </row>
    <row r="50" spans="1:14" s="29" customFormat="1" ht="13.15" customHeight="1">
      <c r="A50" s="631" t="s">
        <v>146</v>
      </c>
      <c r="B50" s="632"/>
      <c r="C50" s="632"/>
      <c r="D50" s="632"/>
      <c r="E50" s="632"/>
      <c r="F50" s="632"/>
      <c r="G50" s="632"/>
      <c r="H50" s="632"/>
      <c r="I50" s="632"/>
      <c r="J50" s="632"/>
      <c r="K50" s="703"/>
      <c r="N50" s="32"/>
    </row>
    <row r="51" spans="1:14" s="29" customFormat="1" ht="13.15" customHeight="1">
      <c r="A51" s="614" t="s">
        <v>147</v>
      </c>
      <c r="B51" s="643"/>
      <c r="C51" s="643"/>
      <c r="D51" s="643"/>
      <c r="E51" s="643"/>
      <c r="F51" s="643"/>
      <c r="G51" s="643"/>
      <c r="H51" s="643"/>
      <c r="I51" s="643"/>
      <c r="J51" s="643"/>
      <c r="K51" s="704"/>
      <c r="N51" s="32"/>
    </row>
    <row r="52" spans="1:14" s="29" customFormat="1">
      <c r="A52" s="531"/>
      <c r="B52" s="660" t="s">
        <v>5</v>
      </c>
      <c r="C52" s="443" t="s">
        <v>148</v>
      </c>
      <c r="D52" s="33">
        <v>306119.5</v>
      </c>
      <c r="E52" s="624">
        <v>366814.4</v>
      </c>
      <c r="F52" s="526">
        <v>76656.66</v>
      </c>
      <c r="G52" s="526">
        <v>153313.32</v>
      </c>
      <c r="H52" s="526">
        <v>229969.98</v>
      </c>
      <c r="I52" s="526">
        <v>306626.64</v>
      </c>
      <c r="J52" s="526">
        <v>306626.64</v>
      </c>
      <c r="K52" s="526">
        <v>306626.64</v>
      </c>
      <c r="N52" s="32"/>
    </row>
    <row r="53" spans="1:14" s="29" customFormat="1" ht="25.5">
      <c r="A53" s="532"/>
      <c r="B53" s="661"/>
      <c r="C53" s="354" t="s">
        <v>161</v>
      </c>
      <c r="D53" s="34">
        <v>0</v>
      </c>
      <c r="E53" s="527"/>
      <c r="F53" s="527"/>
      <c r="G53" s="527"/>
      <c r="H53" s="527"/>
      <c r="I53" s="527"/>
      <c r="J53" s="527"/>
      <c r="K53" s="527"/>
      <c r="N53" s="32"/>
    </row>
    <row r="54" spans="1:14" s="29" customFormat="1">
      <c r="A54" s="532"/>
      <c r="B54" s="661"/>
      <c r="C54" s="443" t="s">
        <v>149</v>
      </c>
      <c r="D54" s="34">
        <v>0</v>
      </c>
      <c r="E54" s="527"/>
      <c r="F54" s="527"/>
      <c r="G54" s="527"/>
      <c r="H54" s="527"/>
      <c r="I54" s="527"/>
      <c r="J54" s="527"/>
      <c r="K54" s="527"/>
      <c r="N54" s="32"/>
    </row>
    <row r="55" spans="1:14" s="29" customFormat="1" ht="63.75">
      <c r="A55" s="532"/>
      <c r="B55" s="661"/>
      <c r="C55" s="354" t="s">
        <v>162</v>
      </c>
      <c r="D55" s="34">
        <v>0</v>
      </c>
      <c r="E55" s="527"/>
      <c r="F55" s="527"/>
      <c r="G55" s="527"/>
      <c r="H55" s="527"/>
      <c r="I55" s="527"/>
      <c r="J55" s="527"/>
      <c r="K55" s="527"/>
    </row>
    <row r="56" spans="1:14" s="29" customFormat="1">
      <c r="A56" s="532"/>
      <c r="B56" s="661"/>
      <c r="C56" s="443" t="s">
        <v>150</v>
      </c>
      <c r="D56" s="34">
        <v>0</v>
      </c>
      <c r="E56" s="527"/>
      <c r="F56" s="527"/>
      <c r="G56" s="527"/>
      <c r="H56" s="527"/>
      <c r="I56" s="527"/>
      <c r="J56" s="527"/>
      <c r="K56" s="527"/>
    </row>
    <row r="57" spans="1:14" s="29" customFormat="1">
      <c r="A57" s="533"/>
      <c r="B57" s="662"/>
      <c r="C57" s="354" t="s">
        <v>151</v>
      </c>
      <c r="D57" s="35">
        <v>0</v>
      </c>
      <c r="E57" s="528"/>
      <c r="F57" s="528"/>
      <c r="G57" s="528"/>
      <c r="H57" s="528"/>
      <c r="I57" s="528"/>
      <c r="J57" s="528"/>
      <c r="K57" s="528"/>
    </row>
    <row r="58" spans="1:14" s="29" customFormat="1">
      <c r="A58" s="531"/>
      <c r="B58" s="531" t="s">
        <v>9</v>
      </c>
      <c r="C58" s="443" t="s">
        <v>148</v>
      </c>
      <c r="D58" s="624">
        <v>504140.79999999999</v>
      </c>
      <c r="E58" s="624">
        <v>504261.9</v>
      </c>
      <c r="F58" s="526">
        <v>0</v>
      </c>
      <c r="G58" s="526">
        <v>0</v>
      </c>
      <c r="H58" s="526">
        <v>0</v>
      </c>
      <c r="I58" s="526">
        <v>0</v>
      </c>
      <c r="J58" s="526">
        <v>0</v>
      </c>
      <c r="K58" s="526">
        <v>0</v>
      </c>
    </row>
    <row r="59" spans="1:14" s="29" customFormat="1" ht="51">
      <c r="A59" s="532"/>
      <c r="B59" s="532"/>
      <c r="C59" s="354" t="s">
        <v>852</v>
      </c>
      <c r="D59" s="527"/>
      <c r="E59" s="527"/>
      <c r="F59" s="527"/>
      <c r="G59" s="527"/>
      <c r="H59" s="527"/>
      <c r="I59" s="527"/>
      <c r="J59" s="527"/>
      <c r="K59" s="527"/>
    </row>
    <row r="60" spans="1:14" s="29" customFormat="1">
      <c r="A60" s="532"/>
      <c r="B60" s="532"/>
      <c r="C60" s="443" t="s">
        <v>149</v>
      </c>
      <c r="D60" s="527"/>
      <c r="E60" s="527"/>
      <c r="F60" s="527"/>
      <c r="G60" s="527"/>
      <c r="H60" s="527"/>
      <c r="I60" s="527"/>
      <c r="J60" s="527"/>
      <c r="K60" s="527"/>
    </row>
    <row r="61" spans="1:14" s="29" customFormat="1" ht="38.25">
      <c r="A61" s="532"/>
      <c r="B61" s="532"/>
      <c r="C61" s="354" t="s">
        <v>163</v>
      </c>
      <c r="D61" s="527"/>
      <c r="E61" s="527"/>
      <c r="F61" s="527"/>
      <c r="G61" s="527"/>
      <c r="H61" s="527"/>
      <c r="I61" s="527"/>
      <c r="J61" s="527"/>
      <c r="K61" s="527"/>
    </row>
    <row r="62" spans="1:14" s="29" customFormat="1">
      <c r="A62" s="532"/>
      <c r="B62" s="532"/>
      <c r="C62" s="443" t="s">
        <v>150</v>
      </c>
      <c r="D62" s="527"/>
      <c r="E62" s="527"/>
      <c r="F62" s="527"/>
      <c r="G62" s="527"/>
      <c r="H62" s="527"/>
      <c r="I62" s="527"/>
      <c r="J62" s="527"/>
      <c r="K62" s="527"/>
    </row>
    <row r="63" spans="1:14" s="29" customFormat="1">
      <c r="A63" s="533"/>
      <c r="B63" s="533"/>
      <c r="C63" s="38" t="s">
        <v>151</v>
      </c>
      <c r="D63" s="528"/>
      <c r="E63" s="528"/>
      <c r="F63" s="528"/>
      <c r="G63" s="528"/>
      <c r="H63" s="528"/>
      <c r="I63" s="528"/>
      <c r="J63" s="528"/>
      <c r="K63" s="528"/>
    </row>
    <row r="64" spans="1:14" s="29" customFormat="1">
      <c r="A64" s="531"/>
      <c r="B64" s="660">
        <v>11003</v>
      </c>
      <c r="C64" s="443" t="s">
        <v>148</v>
      </c>
      <c r="D64" s="33">
        <v>10738</v>
      </c>
      <c r="E64" s="624">
        <v>130763</v>
      </c>
      <c r="F64" s="624">
        <v>32690.75</v>
      </c>
      <c r="G64" s="624">
        <v>65381.5</v>
      </c>
      <c r="H64" s="624">
        <v>98072.25</v>
      </c>
      <c r="I64" s="526">
        <v>130763</v>
      </c>
      <c r="J64" s="624">
        <v>117963</v>
      </c>
      <c r="K64" s="624">
        <v>117963</v>
      </c>
    </row>
    <row r="65" spans="1:11" s="29" customFormat="1" ht="25.5">
      <c r="A65" s="532"/>
      <c r="B65" s="661"/>
      <c r="C65" s="354" t="s">
        <v>851</v>
      </c>
      <c r="D65" s="34">
        <v>0</v>
      </c>
      <c r="E65" s="527"/>
      <c r="F65" s="527"/>
      <c r="G65" s="527"/>
      <c r="H65" s="527"/>
      <c r="I65" s="527">
        <v>0</v>
      </c>
      <c r="J65" s="527"/>
      <c r="K65" s="527"/>
    </row>
    <row r="66" spans="1:11" s="29" customFormat="1">
      <c r="A66" s="532"/>
      <c r="B66" s="661"/>
      <c r="C66" s="443" t="s">
        <v>149</v>
      </c>
      <c r="D66" s="34">
        <v>0</v>
      </c>
      <c r="E66" s="527"/>
      <c r="F66" s="527"/>
      <c r="G66" s="527"/>
      <c r="H66" s="527"/>
      <c r="I66" s="527">
        <v>0</v>
      </c>
      <c r="J66" s="527"/>
      <c r="K66" s="527"/>
    </row>
    <row r="67" spans="1:11" s="29" customFormat="1" ht="85.15" customHeight="1">
      <c r="A67" s="532"/>
      <c r="B67" s="661"/>
      <c r="C67" s="354" t="s">
        <v>730</v>
      </c>
      <c r="D67" s="34">
        <v>0</v>
      </c>
      <c r="E67" s="527"/>
      <c r="F67" s="527"/>
      <c r="G67" s="527"/>
      <c r="H67" s="527"/>
      <c r="I67" s="527">
        <v>0</v>
      </c>
      <c r="J67" s="527"/>
      <c r="K67" s="527"/>
    </row>
    <row r="68" spans="1:11" s="29" customFormat="1">
      <c r="A68" s="532"/>
      <c r="B68" s="661"/>
      <c r="C68" s="443" t="s">
        <v>150</v>
      </c>
      <c r="D68" s="34">
        <v>0</v>
      </c>
      <c r="E68" s="527"/>
      <c r="F68" s="527"/>
      <c r="G68" s="527"/>
      <c r="H68" s="527"/>
      <c r="I68" s="527">
        <v>0</v>
      </c>
      <c r="J68" s="527"/>
      <c r="K68" s="527"/>
    </row>
    <row r="69" spans="1:11" s="29" customFormat="1">
      <c r="A69" s="533"/>
      <c r="B69" s="662"/>
      <c r="C69" s="38" t="s">
        <v>151</v>
      </c>
      <c r="D69" s="35">
        <v>0</v>
      </c>
      <c r="E69" s="528"/>
      <c r="F69" s="528"/>
      <c r="G69" s="528"/>
      <c r="H69" s="528"/>
      <c r="I69" s="528">
        <v>0</v>
      </c>
      <c r="J69" s="528"/>
      <c r="K69" s="528"/>
    </row>
    <row r="70" spans="1:11" s="29" customFormat="1">
      <c r="A70" s="531"/>
      <c r="B70" s="660" t="s">
        <v>10</v>
      </c>
      <c r="C70" s="443" t="s">
        <v>148</v>
      </c>
      <c r="D70" s="526">
        <v>5168.2</v>
      </c>
      <c r="E70" s="526">
        <v>4807.3999999999996</v>
      </c>
      <c r="F70" s="526">
        <v>0</v>
      </c>
      <c r="G70" s="526">
        <v>0</v>
      </c>
      <c r="H70" s="526">
        <v>0</v>
      </c>
      <c r="I70" s="644">
        <v>4504.2</v>
      </c>
      <c r="J70" s="526">
        <v>4807.3999999999996</v>
      </c>
      <c r="K70" s="526">
        <v>4807.3999999999996</v>
      </c>
    </row>
    <row r="71" spans="1:11" s="29" customFormat="1" ht="38.25">
      <c r="A71" s="532"/>
      <c r="B71" s="661"/>
      <c r="C71" s="354" t="s">
        <v>164</v>
      </c>
      <c r="D71" s="527"/>
      <c r="E71" s="527"/>
      <c r="F71" s="527"/>
      <c r="G71" s="527"/>
      <c r="H71" s="527"/>
      <c r="I71" s="626"/>
      <c r="J71" s="527"/>
      <c r="K71" s="527"/>
    </row>
    <row r="72" spans="1:11" s="29" customFormat="1">
      <c r="A72" s="532"/>
      <c r="B72" s="661"/>
      <c r="C72" s="443" t="s">
        <v>149</v>
      </c>
      <c r="D72" s="527"/>
      <c r="E72" s="527"/>
      <c r="F72" s="527"/>
      <c r="G72" s="527"/>
      <c r="H72" s="527"/>
      <c r="I72" s="626"/>
      <c r="J72" s="527"/>
      <c r="K72" s="527"/>
    </row>
    <row r="73" spans="1:11" s="29" customFormat="1" ht="38.25">
      <c r="A73" s="532"/>
      <c r="B73" s="661"/>
      <c r="C73" s="354" t="s">
        <v>165</v>
      </c>
      <c r="D73" s="527"/>
      <c r="E73" s="527"/>
      <c r="F73" s="527"/>
      <c r="G73" s="527"/>
      <c r="H73" s="527"/>
      <c r="I73" s="626"/>
      <c r="J73" s="527"/>
      <c r="K73" s="527"/>
    </row>
    <row r="74" spans="1:11" s="29" customFormat="1">
      <c r="A74" s="532"/>
      <c r="B74" s="661"/>
      <c r="C74" s="443" t="s">
        <v>150</v>
      </c>
      <c r="D74" s="527"/>
      <c r="E74" s="527"/>
      <c r="F74" s="527"/>
      <c r="G74" s="527"/>
      <c r="H74" s="527"/>
      <c r="I74" s="626"/>
      <c r="J74" s="527"/>
      <c r="K74" s="527"/>
    </row>
    <row r="75" spans="1:11" s="29" customFormat="1">
      <c r="A75" s="533"/>
      <c r="B75" s="662"/>
      <c r="C75" s="38" t="s">
        <v>151</v>
      </c>
      <c r="D75" s="528"/>
      <c r="E75" s="528"/>
      <c r="F75" s="528"/>
      <c r="G75" s="528"/>
      <c r="H75" s="528"/>
      <c r="I75" s="627"/>
      <c r="J75" s="528"/>
      <c r="K75" s="528"/>
    </row>
    <row r="76" spans="1:11" s="29" customFormat="1">
      <c r="A76" s="531"/>
      <c r="B76" s="660">
        <v>11005</v>
      </c>
      <c r="C76" s="443" t="s">
        <v>148</v>
      </c>
      <c r="D76" s="33">
        <v>1304.5</v>
      </c>
      <c r="E76" s="624">
        <v>5557</v>
      </c>
      <c r="F76" s="624">
        <v>6250</v>
      </c>
      <c r="G76" s="624">
        <v>12500</v>
      </c>
      <c r="H76" s="624">
        <v>18750</v>
      </c>
      <c r="I76" s="644">
        <v>5206.6000000000004</v>
      </c>
      <c r="J76" s="624">
        <v>25000</v>
      </c>
      <c r="K76" s="624">
        <v>25000</v>
      </c>
    </row>
    <row r="77" spans="1:11" s="29" customFormat="1">
      <c r="A77" s="532"/>
      <c r="B77" s="661"/>
      <c r="C77" s="354" t="s">
        <v>690</v>
      </c>
      <c r="D77" s="34">
        <v>0</v>
      </c>
      <c r="E77" s="527"/>
      <c r="F77" s="527"/>
      <c r="G77" s="527"/>
      <c r="H77" s="527"/>
      <c r="I77" s="626">
        <v>0</v>
      </c>
      <c r="J77" s="527"/>
      <c r="K77" s="527"/>
    </row>
    <row r="78" spans="1:11" s="29" customFormat="1">
      <c r="A78" s="532"/>
      <c r="B78" s="661"/>
      <c r="C78" s="443" t="s">
        <v>149</v>
      </c>
      <c r="D78" s="34">
        <v>0</v>
      </c>
      <c r="E78" s="527"/>
      <c r="F78" s="527"/>
      <c r="G78" s="527"/>
      <c r="H78" s="527"/>
      <c r="I78" s="626">
        <v>0</v>
      </c>
      <c r="J78" s="527"/>
      <c r="K78" s="527"/>
    </row>
    <row r="79" spans="1:11" s="29" customFormat="1">
      <c r="A79" s="532"/>
      <c r="B79" s="661"/>
      <c r="C79" s="354" t="s">
        <v>691</v>
      </c>
      <c r="D79" s="34">
        <v>0</v>
      </c>
      <c r="E79" s="527"/>
      <c r="F79" s="527"/>
      <c r="G79" s="527"/>
      <c r="H79" s="527"/>
      <c r="I79" s="626">
        <v>0</v>
      </c>
      <c r="J79" s="527"/>
      <c r="K79" s="527"/>
    </row>
    <row r="80" spans="1:11" s="29" customFormat="1">
      <c r="A80" s="532"/>
      <c r="B80" s="661"/>
      <c r="C80" s="443" t="s">
        <v>150</v>
      </c>
      <c r="D80" s="34">
        <v>0</v>
      </c>
      <c r="E80" s="527"/>
      <c r="F80" s="527"/>
      <c r="G80" s="527"/>
      <c r="H80" s="527"/>
      <c r="I80" s="626">
        <v>0</v>
      </c>
      <c r="J80" s="527"/>
      <c r="K80" s="527"/>
    </row>
    <row r="81" spans="1:15" s="29" customFormat="1">
      <c r="A81" s="533"/>
      <c r="B81" s="662"/>
      <c r="C81" s="38" t="s">
        <v>151</v>
      </c>
      <c r="D81" s="35">
        <v>0</v>
      </c>
      <c r="E81" s="528"/>
      <c r="F81" s="528"/>
      <c r="G81" s="528"/>
      <c r="H81" s="528"/>
      <c r="I81" s="627">
        <v>0</v>
      </c>
      <c r="J81" s="528"/>
      <c r="K81" s="528"/>
    </row>
    <row r="82" spans="1:15" s="29" customFormat="1">
      <c r="A82" s="531"/>
      <c r="B82" s="660" t="s">
        <v>6</v>
      </c>
      <c r="C82" s="443" t="s">
        <v>148</v>
      </c>
      <c r="D82" s="33">
        <v>30474206.5</v>
      </c>
      <c r="E82" s="644">
        <f>[6]Лист1!$F$970</f>
        <v>36680090.700000003</v>
      </c>
      <c r="F82" s="624">
        <v>7665666</v>
      </c>
      <c r="G82" s="624">
        <v>15331332</v>
      </c>
      <c r="H82" s="624">
        <v>22996998</v>
      </c>
      <c r="I82" s="526">
        <v>30662664</v>
      </c>
      <c r="J82" s="624">
        <v>30662664</v>
      </c>
      <c r="K82" s="624">
        <v>30662664</v>
      </c>
    </row>
    <row r="83" spans="1:15" s="29" customFormat="1" ht="25.5">
      <c r="A83" s="532"/>
      <c r="B83" s="661"/>
      <c r="C83" s="354" t="s">
        <v>166</v>
      </c>
      <c r="D83" s="34">
        <v>0</v>
      </c>
      <c r="E83" s="626"/>
      <c r="F83" s="527"/>
      <c r="G83" s="527"/>
      <c r="H83" s="527"/>
      <c r="I83" s="527"/>
      <c r="J83" s="527"/>
      <c r="K83" s="527"/>
    </row>
    <row r="84" spans="1:15" s="29" customFormat="1">
      <c r="A84" s="532"/>
      <c r="B84" s="661"/>
      <c r="C84" s="443" t="s">
        <v>149</v>
      </c>
      <c r="D84" s="34">
        <v>0</v>
      </c>
      <c r="E84" s="626"/>
      <c r="F84" s="527"/>
      <c r="G84" s="527"/>
      <c r="H84" s="527"/>
      <c r="I84" s="527"/>
      <c r="J84" s="527"/>
      <c r="K84" s="527"/>
    </row>
    <row r="85" spans="1:15" s="29" customFormat="1" ht="51">
      <c r="A85" s="532"/>
      <c r="B85" s="661"/>
      <c r="C85" s="354" t="s">
        <v>167</v>
      </c>
      <c r="D85" s="34">
        <v>0</v>
      </c>
      <c r="E85" s="626"/>
      <c r="F85" s="527"/>
      <c r="G85" s="527"/>
      <c r="H85" s="527"/>
      <c r="I85" s="527"/>
      <c r="J85" s="527"/>
      <c r="K85" s="527"/>
    </row>
    <row r="86" spans="1:15" s="29" customFormat="1">
      <c r="A86" s="532"/>
      <c r="B86" s="661"/>
      <c r="C86" s="443" t="s">
        <v>150</v>
      </c>
      <c r="D86" s="34">
        <v>0</v>
      </c>
      <c r="E86" s="626"/>
      <c r="F86" s="527"/>
      <c r="G86" s="527"/>
      <c r="H86" s="527"/>
      <c r="I86" s="527"/>
      <c r="J86" s="527"/>
      <c r="K86" s="527"/>
    </row>
    <row r="87" spans="1:15" s="29" customFormat="1">
      <c r="A87" s="533"/>
      <c r="B87" s="662"/>
      <c r="C87" s="38" t="s">
        <v>154</v>
      </c>
      <c r="D87" s="35">
        <v>0</v>
      </c>
      <c r="E87" s="627"/>
      <c r="F87" s="527"/>
      <c r="G87" s="527"/>
      <c r="H87" s="527"/>
      <c r="I87" s="528"/>
      <c r="J87" s="527"/>
      <c r="K87" s="527"/>
      <c r="L87" s="39"/>
      <c r="M87" s="39"/>
      <c r="N87" s="39"/>
    </row>
    <row r="88" spans="1:15" s="29" customFormat="1">
      <c r="A88" s="631" t="s">
        <v>1</v>
      </c>
      <c r="B88" s="632"/>
      <c r="C88" s="632"/>
      <c r="D88" s="632"/>
      <c r="E88" s="632"/>
      <c r="F88" s="632"/>
      <c r="G88" s="632"/>
      <c r="H88" s="632"/>
      <c r="I88" s="632"/>
      <c r="J88" s="632"/>
      <c r="K88" s="633"/>
      <c r="L88" s="39"/>
      <c r="M88" s="39"/>
      <c r="N88" s="39"/>
    </row>
    <row r="89" spans="1:15" s="29" customFormat="1">
      <c r="A89" s="531" t="s">
        <v>11</v>
      </c>
      <c r="B89" s="531"/>
      <c r="C89" s="443" t="s">
        <v>182</v>
      </c>
      <c r="D89" s="628">
        <f t="shared" ref="D89" si="3">D97</f>
        <v>9409489.0500000007</v>
      </c>
      <c r="E89" s="628">
        <f t="shared" ref="E89:K89" si="4">E97</f>
        <v>10619496</v>
      </c>
      <c r="F89" s="628">
        <f t="shared" si="4"/>
        <v>1769916</v>
      </c>
      <c r="G89" s="628">
        <f t="shared" si="4"/>
        <v>4424790</v>
      </c>
      <c r="H89" s="628">
        <f t="shared" si="4"/>
        <v>7079664</v>
      </c>
      <c r="I89" s="628">
        <f t="shared" si="4"/>
        <v>9949828.4000000004</v>
      </c>
      <c r="J89" s="628">
        <f t="shared" si="4"/>
        <v>10619496</v>
      </c>
      <c r="K89" s="693">
        <f t="shared" si="4"/>
        <v>10619496</v>
      </c>
      <c r="L89" s="40"/>
      <c r="M89" s="40"/>
      <c r="N89" s="40"/>
    </row>
    <row r="90" spans="1:15" s="29" customFormat="1">
      <c r="A90" s="532"/>
      <c r="B90" s="532"/>
      <c r="C90" s="30" t="s">
        <v>183</v>
      </c>
      <c r="D90" s="629"/>
      <c r="E90" s="629"/>
      <c r="F90" s="629"/>
      <c r="G90" s="629"/>
      <c r="H90" s="629"/>
      <c r="I90" s="629"/>
      <c r="J90" s="629"/>
      <c r="K90" s="693"/>
      <c r="L90" s="40"/>
      <c r="M90" s="40"/>
      <c r="N90" s="40"/>
    </row>
    <row r="91" spans="1:15" s="29" customFormat="1">
      <c r="A91" s="532"/>
      <c r="B91" s="532"/>
      <c r="C91" s="443" t="s">
        <v>142</v>
      </c>
      <c r="D91" s="629"/>
      <c r="E91" s="629"/>
      <c r="F91" s="629"/>
      <c r="G91" s="629"/>
      <c r="H91" s="629"/>
      <c r="I91" s="629"/>
      <c r="J91" s="629"/>
      <c r="K91" s="693"/>
      <c r="L91" s="40"/>
      <c r="M91" s="40"/>
      <c r="N91" s="40"/>
    </row>
    <row r="92" spans="1:15" s="29" customFormat="1" ht="51">
      <c r="A92" s="532"/>
      <c r="B92" s="532"/>
      <c r="C92" s="354" t="s">
        <v>184</v>
      </c>
      <c r="D92" s="629"/>
      <c r="E92" s="629"/>
      <c r="F92" s="629"/>
      <c r="G92" s="629"/>
      <c r="H92" s="629"/>
      <c r="I92" s="629"/>
      <c r="J92" s="629"/>
      <c r="K92" s="693"/>
      <c r="L92" s="40"/>
      <c r="M92" s="40"/>
      <c r="N92" s="40"/>
    </row>
    <row r="93" spans="1:15" s="29" customFormat="1">
      <c r="A93" s="532"/>
      <c r="B93" s="532"/>
      <c r="C93" s="443" t="s">
        <v>144</v>
      </c>
      <c r="D93" s="629"/>
      <c r="E93" s="629"/>
      <c r="F93" s="629"/>
      <c r="G93" s="629"/>
      <c r="H93" s="629"/>
      <c r="I93" s="629"/>
      <c r="J93" s="629"/>
      <c r="K93" s="693"/>
      <c r="L93" s="39"/>
      <c r="M93" s="39"/>
      <c r="N93" s="39"/>
    </row>
    <row r="94" spans="1:15" s="29" customFormat="1" ht="25.5">
      <c r="A94" s="533"/>
      <c r="B94" s="533"/>
      <c r="C94" s="354" t="s">
        <v>185</v>
      </c>
      <c r="D94" s="630"/>
      <c r="E94" s="630"/>
      <c r="F94" s="630"/>
      <c r="G94" s="630"/>
      <c r="H94" s="630"/>
      <c r="I94" s="630"/>
      <c r="J94" s="630"/>
      <c r="K94" s="693"/>
      <c r="O94" s="39"/>
    </row>
    <row r="95" spans="1:15" s="29" customFormat="1" ht="13.15" customHeight="1">
      <c r="A95" s="706" t="s">
        <v>146</v>
      </c>
      <c r="B95" s="706"/>
      <c r="C95" s="706"/>
      <c r="D95" s="706"/>
      <c r="E95" s="706"/>
      <c r="F95" s="706"/>
      <c r="G95" s="706"/>
      <c r="H95" s="706"/>
      <c r="I95" s="706"/>
      <c r="J95" s="706"/>
      <c r="K95" s="706"/>
      <c r="O95" s="39"/>
    </row>
    <row r="96" spans="1:15" s="29" customFormat="1" ht="13.15" customHeight="1">
      <c r="A96" s="707" t="s">
        <v>147</v>
      </c>
      <c r="B96" s="707"/>
      <c r="C96" s="707"/>
      <c r="D96" s="707"/>
      <c r="E96" s="707"/>
      <c r="F96" s="707"/>
      <c r="G96" s="707"/>
      <c r="H96" s="707"/>
      <c r="I96" s="707"/>
      <c r="J96" s="707"/>
      <c r="K96" s="707"/>
      <c r="O96" s="40"/>
    </row>
    <row r="97" spans="1:15" s="29" customFormat="1">
      <c r="A97" s="531"/>
      <c r="B97" s="531" t="s">
        <v>6</v>
      </c>
      <c r="C97" s="443" t="s">
        <v>148</v>
      </c>
      <c r="D97" s="526">
        <f>'[7]2022-2024 mjcc'!$M$30</f>
        <v>9409489.0500000007</v>
      </c>
      <c r="E97" s="526">
        <v>10619496</v>
      </c>
      <c r="F97" s="624">
        <v>1769916</v>
      </c>
      <c r="G97" s="624">
        <v>4424790</v>
      </c>
      <c r="H97" s="624">
        <v>7079664</v>
      </c>
      <c r="I97" s="625">
        <v>9949828.4000000004</v>
      </c>
      <c r="J97" s="624">
        <v>10619496</v>
      </c>
      <c r="K97" s="705">
        <v>10619496</v>
      </c>
      <c r="O97" s="40"/>
    </row>
    <row r="98" spans="1:15" s="29" customFormat="1" ht="25.5">
      <c r="A98" s="532"/>
      <c r="B98" s="532"/>
      <c r="C98" s="354" t="s">
        <v>186</v>
      </c>
      <c r="D98" s="527"/>
      <c r="E98" s="527"/>
      <c r="F98" s="527"/>
      <c r="G98" s="527"/>
      <c r="H98" s="527"/>
      <c r="I98" s="626"/>
      <c r="J98" s="527"/>
      <c r="K98" s="705"/>
      <c r="L98" s="41"/>
      <c r="O98" s="40"/>
    </row>
    <row r="99" spans="1:15" s="29" customFormat="1">
      <c r="A99" s="532"/>
      <c r="B99" s="532"/>
      <c r="C99" s="443" t="s">
        <v>149</v>
      </c>
      <c r="D99" s="527"/>
      <c r="E99" s="527"/>
      <c r="F99" s="527"/>
      <c r="G99" s="527"/>
      <c r="H99" s="527"/>
      <c r="I99" s="626"/>
      <c r="J99" s="527"/>
      <c r="K99" s="705"/>
      <c r="O99" s="40"/>
    </row>
    <row r="100" spans="1:15" s="29" customFormat="1" ht="51">
      <c r="A100" s="532"/>
      <c r="B100" s="532"/>
      <c r="C100" s="354" t="s">
        <v>187</v>
      </c>
      <c r="D100" s="527"/>
      <c r="E100" s="527"/>
      <c r="F100" s="527"/>
      <c r="G100" s="527"/>
      <c r="H100" s="527"/>
      <c r="I100" s="626"/>
      <c r="J100" s="527"/>
      <c r="K100" s="705"/>
      <c r="L100" s="32"/>
      <c r="M100" s="41"/>
      <c r="N100" s="32"/>
      <c r="O100" s="39"/>
    </row>
    <row r="101" spans="1:15" s="29" customFormat="1">
      <c r="A101" s="532"/>
      <c r="B101" s="532"/>
      <c r="C101" s="443" t="s">
        <v>150</v>
      </c>
      <c r="D101" s="527"/>
      <c r="E101" s="527"/>
      <c r="F101" s="527"/>
      <c r="G101" s="527"/>
      <c r="H101" s="527"/>
      <c r="I101" s="626"/>
      <c r="J101" s="527"/>
      <c r="K101" s="705"/>
      <c r="L101" s="43"/>
    </row>
    <row r="102" spans="1:15" s="29" customFormat="1">
      <c r="A102" s="533"/>
      <c r="B102" s="533"/>
      <c r="C102" s="38" t="s">
        <v>154</v>
      </c>
      <c r="D102" s="528"/>
      <c r="E102" s="528"/>
      <c r="F102" s="528"/>
      <c r="G102" s="528"/>
      <c r="H102" s="528"/>
      <c r="I102" s="627"/>
      <c r="J102" s="528"/>
      <c r="K102" s="705"/>
      <c r="L102" s="44"/>
      <c r="M102" s="240"/>
    </row>
    <row r="103" spans="1:15" s="29" customFormat="1">
      <c r="A103" s="631" t="s">
        <v>1</v>
      </c>
      <c r="B103" s="632"/>
      <c r="C103" s="632"/>
      <c r="D103" s="632"/>
      <c r="E103" s="632"/>
      <c r="F103" s="632"/>
      <c r="G103" s="632"/>
      <c r="H103" s="632"/>
      <c r="I103" s="632"/>
      <c r="J103" s="632"/>
      <c r="K103" s="633"/>
    </row>
    <row r="104" spans="1:15" s="29" customFormat="1">
      <c r="A104" s="531" t="s">
        <v>12</v>
      </c>
      <c r="B104" s="531"/>
      <c r="C104" s="443" t="s">
        <v>140</v>
      </c>
      <c r="D104" s="708">
        <f>D112+D118+D124+D130+D136+D142+D148+D154+D160+D166+D172</f>
        <v>3154329.29</v>
      </c>
      <c r="E104" s="708">
        <f t="shared" ref="E104:K104" si="5">E112+E118+E124+E130+E136+E142+E148+E154+E160+E166+E172</f>
        <v>3104506.6999999997</v>
      </c>
      <c r="F104" s="708">
        <f t="shared" si="5"/>
        <v>757194.32500000007</v>
      </c>
      <c r="G104" s="708">
        <f t="shared" si="5"/>
        <v>1470638.6500000001</v>
      </c>
      <c r="H104" s="708">
        <f t="shared" si="5"/>
        <v>2209082.9749999996</v>
      </c>
      <c r="I104" s="708">
        <f t="shared" si="5"/>
        <v>3156738.2882906003</v>
      </c>
      <c r="J104" s="708">
        <f t="shared" si="5"/>
        <v>3192752.1882905983</v>
      </c>
      <c r="K104" s="708">
        <f t="shared" si="5"/>
        <v>3192752.1882905983</v>
      </c>
      <c r="L104" s="44"/>
    </row>
    <row r="105" spans="1:15" s="29" customFormat="1" ht="25.5">
      <c r="A105" s="532"/>
      <c r="B105" s="532"/>
      <c r="C105" s="354" t="s">
        <v>188</v>
      </c>
      <c r="D105" s="629"/>
      <c r="E105" s="629"/>
      <c r="F105" s="629"/>
      <c r="G105" s="629"/>
      <c r="H105" s="629"/>
      <c r="I105" s="629"/>
      <c r="J105" s="629"/>
      <c r="K105" s="629"/>
    </row>
    <row r="106" spans="1:15" s="29" customFormat="1">
      <c r="A106" s="532"/>
      <c r="B106" s="532"/>
      <c r="C106" s="443" t="s">
        <v>142</v>
      </c>
      <c r="D106" s="629"/>
      <c r="E106" s="629"/>
      <c r="F106" s="629"/>
      <c r="G106" s="629"/>
      <c r="H106" s="629"/>
      <c r="I106" s="629"/>
      <c r="J106" s="629"/>
      <c r="K106" s="629"/>
      <c r="O106" s="42"/>
    </row>
    <row r="107" spans="1:15" s="29" customFormat="1" ht="38.25">
      <c r="A107" s="532"/>
      <c r="B107" s="532"/>
      <c r="C107" s="354" t="s">
        <v>189</v>
      </c>
      <c r="D107" s="629"/>
      <c r="E107" s="629"/>
      <c r="F107" s="629"/>
      <c r="G107" s="629"/>
      <c r="H107" s="629"/>
      <c r="I107" s="629"/>
      <c r="J107" s="629"/>
      <c r="K107" s="629"/>
    </row>
    <row r="108" spans="1:15" s="29" customFormat="1">
      <c r="A108" s="532"/>
      <c r="B108" s="532"/>
      <c r="C108" s="443" t="s">
        <v>144</v>
      </c>
      <c r="D108" s="629"/>
      <c r="E108" s="629"/>
      <c r="F108" s="629"/>
      <c r="G108" s="629"/>
      <c r="H108" s="629"/>
      <c r="I108" s="629"/>
      <c r="J108" s="629"/>
      <c r="K108" s="629"/>
    </row>
    <row r="109" spans="1:15" s="29" customFormat="1" ht="63.75">
      <c r="A109" s="533"/>
      <c r="B109" s="533"/>
      <c r="C109" s="38" t="s">
        <v>779</v>
      </c>
      <c r="D109" s="630"/>
      <c r="E109" s="630"/>
      <c r="F109" s="630"/>
      <c r="G109" s="630"/>
      <c r="H109" s="630"/>
      <c r="I109" s="630"/>
      <c r="J109" s="630"/>
      <c r="K109" s="630"/>
    </row>
    <row r="110" spans="1:15" s="29" customFormat="1" ht="13.15" customHeight="1">
      <c r="A110" s="631" t="s">
        <v>146</v>
      </c>
      <c r="B110" s="632"/>
      <c r="C110" s="632"/>
      <c r="D110" s="632"/>
      <c r="E110" s="632"/>
      <c r="F110" s="632"/>
      <c r="G110" s="632"/>
      <c r="H110" s="632"/>
      <c r="I110" s="632"/>
      <c r="J110" s="632"/>
      <c r="K110" s="633"/>
    </row>
    <row r="111" spans="1:15" s="29" customFormat="1" ht="13.15" customHeight="1">
      <c r="A111" s="631" t="s">
        <v>147</v>
      </c>
      <c r="B111" s="632"/>
      <c r="C111" s="632"/>
      <c r="D111" s="632"/>
      <c r="E111" s="632"/>
      <c r="F111" s="632"/>
      <c r="G111" s="632"/>
      <c r="H111" s="632"/>
      <c r="I111" s="632"/>
      <c r="J111" s="632"/>
      <c r="K111" s="633"/>
    </row>
    <row r="112" spans="1:15" s="29" customFormat="1">
      <c r="A112" s="531"/>
      <c r="B112" s="660" t="s">
        <v>5</v>
      </c>
      <c r="C112" s="443" t="s">
        <v>148</v>
      </c>
      <c r="D112" s="624">
        <v>2582742.11</v>
      </c>
      <c r="E112" s="624">
        <v>2512293</v>
      </c>
      <c r="F112" s="709">
        <v>646923.75</v>
      </c>
      <c r="G112" s="624">
        <v>1293847.5</v>
      </c>
      <c r="H112" s="624">
        <v>1940771.25</v>
      </c>
      <c r="I112" s="624">
        <v>2600538.4882906</v>
      </c>
      <c r="J112" s="624">
        <v>2600538.4882905986</v>
      </c>
      <c r="K112" s="624">
        <v>2600538.4882905986</v>
      </c>
    </row>
    <row r="113" spans="1:11" s="29" customFormat="1" ht="30.6" customHeight="1">
      <c r="A113" s="532"/>
      <c r="B113" s="661"/>
      <c r="C113" s="354" t="s">
        <v>732</v>
      </c>
      <c r="D113" s="527"/>
      <c r="E113" s="527"/>
      <c r="F113" s="710"/>
      <c r="G113" s="527"/>
      <c r="H113" s="527"/>
      <c r="I113" s="527"/>
      <c r="J113" s="527"/>
      <c r="K113" s="527"/>
    </row>
    <row r="114" spans="1:11" s="29" customFormat="1">
      <c r="A114" s="532"/>
      <c r="B114" s="661"/>
      <c r="C114" s="443" t="s">
        <v>149</v>
      </c>
      <c r="D114" s="527"/>
      <c r="E114" s="527"/>
      <c r="F114" s="710"/>
      <c r="G114" s="527"/>
      <c r="H114" s="527"/>
      <c r="I114" s="527"/>
      <c r="J114" s="527"/>
      <c r="K114" s="527"/>
    </row>
    <row r="115" spans="1:11" s="29" customFormat="1" ht="89.25">
      <c r="A115" s="532"/>
      <c r="B115" s="661"/>
      <c r="C115" s="354" t="s">
        <v>733</v>
      </c>
      <c r="D115" s="527"/>
      <c r="E115" s="527"/>
      <c r="F115" s="710"/>
      <c r="G115" s="527"/>
      <c r="H115" s="527"/>
      <c r="I115" s="527"/>
      <c r="J115" s="527"/>
      <c r="K115" s="527"/>
    </row>
    <row r="116" spans="1:11" s="29" customFormat="1">
      <c r="A116" s="532"/>
      <c r="B116" s="661"/>
      <c r="C116" s="443" t="s">
        <v>150</v>
      </c>
      <c r="D116" s="527"/>
      <c r="E116" s="527"/>
      <c r="F116" s="710"/>
      <c r="G116" s="527"/>
      <c r="H116" s="527"/>
      <c r="I116" s="527"/>
      <c r="J116" s="527"/>
      <c r="K116" s="527"/>
    </row>
    <row r="117" spans="1:11" s="29" customFormat="1">
      <c r="A117" s="533"/>
      <c r="B117" s="662"/>
      <c r="C117" s="38" t="s">
        <v>151</v>
      </c>
      <c r="D117" s="528"/>
      <c r="E117" s="528"/>
      <c r="F117" s="711"/>
      <c r="G117" s="528"/>
      <c r="H117" s="528"/>
      <c r="I117" s="528"/>
      <c r="J117" s="528"/>
      <c r="K117" s="528"/>
    </row>
    <row r="118" spans="1:11" s="29" customFormat="1">
      <c r="A118" s="531"/>
      <c r="B118" s="660" t="s">
        <v>9</v>
      </c>
      <c r="C118" s="443" t="s">
        <v>148</v>
      </c>
      <c r="D118" s="624">
        <v>206248.48</v>
      </c>
      <c r="E118" s="526">
        <v>236921.3</v>
      </c>
      <c r="F118" s="526"/>
      <c r="G118" s="526"/>
      <c r="H118" s="526"/>
      <c r="I118" s="625">
        <v>221981</v>
      </c>
      <c r="J118" s="624">
        <v>236921.3</v>
      </c>
      <c r="K118" s="624">
        <v>236921.3</v>
      </c>
    </row>
    <row r="119" spans="1:11" s="29" customFormat="1" ht="25.5">
      <c r="A119" s="532"/>
      <c r="B119" s="661"/>
      <c r="C119" s="354" t="s">
        <v>731</v>
      </c>
      <c r="D119" s="527"/>
      <c r="E119" s="527"/>
      <c r="F119" s="527"/>
      <c r="G119" s="527"/>
      <c r="H119" s="527"/>
      <c r="I119" s="626"/>
      <c r="J119" s="527"/>
      <c r="K119" s="527"/>
    </row>
    <row r="120" spans="1:11" s="29" customFormat="1">
      <c r="A120" s="532"/>
      <c r="B120" s="661"/>
      <c r="C120" s="443" t="s">
        <v>149</v>
      </c>
      <c r="D120" s="527"/>
      <c r="E120" s="527"/>
      <c r="F120" s="527"/>
      <c r="G120" s="527"/>
      <c r="H120" s="527"/>
      <c r="I120" s="626"/>
      <c r="J120" s="527"/>
      <c r="K120" s="527"/>
    </row>
    <row r="121" spans="1:11" s="29" customFormat="1" ht="89.25">
      <c r="A121" s="532"/>
      <c r="B121" s="661"/>
      <c r="C121" s="354" t="s">
        <v>787</v>
      </c>
      <c r="D121" s="527"/>
      <c r="E121" s="527"/>
      <c r="F121" s="527"/>
      <c r="G121" s="527"/>
      <c r="H121" s="527"/>
      <c r="I121" s="626"/>
      <c r="J121" s="527"/>
      <c r="K121" s="527"/>
    </row>
    <row r="122" spans="1:11" s="29" customFormat="1">
      <c r="A122" s="532"/>
      <c r="B122" s="661"/>
      <c r="C122" s="443" t="s">
        <v>150</v>
      </c>
      <c r="D122" s="527"/>
      <c r="E122" s="527"/>
      <c r="F122" s="527"/>
      <c r="G122" s="527"/>
      <c r="H122" s="527"/>
      <c r="I122" s="626"/>
      <c r="J122" s="527"/>
      <c r="K122" s="527"/>
    </row>
    <row r="123" spans="1:11" s="29" customFormat="1">
      <c r="A123" s="533"/>
      <c r="B123" s="662"/>
      <c r="C123" s="38" t="s">
        <v>151</v>
      </c>
      <c r="D123" s="528"/>
      <c r="E123" s="528"/>
      <c r="F123" s="528"/>
      <c r="G123" s="528"/>
      <c r="H123" s="528"/>
      <c r="I123" s="627"/>
      <c r="J123" s="528"/>
      <c r="K123" s="528"/>
    </row>
    <row r="124" spans="1:11" s="29" customFormat="1">
      <c r="A124" s="531"/>
      <c r="B124" s="660" t="s">
        <v>13</v>
      </c>
      <c r="C124" s="443" t="s">
        <v>148</v>
      </c>
      <c r="D124" s="624">
        <v>184683.8</v>
      </c>
      <c r="E124" s="526">
        <v>210902.5</v>
      </c>
      <c r="F124" s="526">
        <v>65625</v>
      </c>
      <c r="G124" s="526">
        <v>131250</v>
      </c>
      <c r="H124" s="526">
        <v>196875</v>
      </c>
      <c r="I124" s="625">
        <v>197602.9</v>
      </c>
      <c r="J124" s="624">
        <v>210902.5</v>
      </c>
      <c r="K124" s="624">
        <v>210902.5</v>
      </c>
    </row>
    <row r="125" spans="1:11" s="29" customFormat="1" ht="25.5">
      <c r="A125" s="532"/>
      <c r="B125" s="661"/>
      <c r="C125" s="45" t="s">
        <v>1002</v>
      </c>
      <c r="D125" s="527"/>
      <c r="E125" s="527"/>
      <c r="F125" s="527"/>
      <c r="G125" s="527"/>
      <c r="H125" s="527"/>
      <c r="I125" s="626"/>
      <c r="J125" s="527"/>
      <c r="K125" s="527"/>
    </row>
    <row r="126" spans="1:11" s="29" customFormat="1">
      <c r="A126" s="532"/>
      <c r="B126" s="661"/>
      <c r="C126" s="443" t="s">
        <v>149</v>
      </c>
      <c r="D126" s="527"/>
      <c r="E126" s="527"/>
      <c r="F126" s="527"/>
      <c r="G126" s="527"/>
      <c r="H126" s="527"/>
      <c r="I126" s="626"/>
      <c r="J126" s="527"/>
      <c r="K126" s="527"/>
    </row>
    <row r="127" spans="1:11" s="29" customFormat="1" ht="76.5">
      <c r="A127" s="532"/>
      <c r="B127" s="661"/>
      <c r="C127" s="354" t="s">
        <v>734</v>
      </c>
      <c r="D127" s="527"/>
      <c r="E127" s="527"/>
      <c r="F127" s="527"/>
      <c r="G127" s="527"/>
      <c r="H127" s="527"/>
      <c r="I127" s="626"/>
      <c r="J127" s="527"/>
      <c r="K127" s="527"/>
    </row>
    <row r="128" spans="1:11" s="29" customFormat="1">
      <c r="A128" s="532"/>
      <c r="B128" s="661"/>
      <c r="C128" s="443" t="s">
        <v>150</v>
      </c>
      <c r="D128" s="527"/>
      <c r="E128" s="527"/>
      <c r="F128" s="527"/>
      <c r="G128" s="527"/>
      <c r="H128" s="527"/>
      <c r="I128" s="626"/>
      <c r="J128" s="527"/>
      <c r="K128" s="527"/>
    </row>
    <row r="129" spans="1:11" s="29" customFormat="1">
      <c r="A129" s="533"/>
      <c r="B129" s="662"/>
      <c r="C129" s="38" t="s">
        <v>151</v>
      </c>
      <c r="D129" s="528"/>
      <c r="E129" s="528"/>
      <c r="F129" s="528"/>
      <c r="G129" s="528"/>
      <c r="H129" s="528"/>
      <c r="I129" s="627"/>
      <c r="J129" s="528"/>
      <c r="K129" s="528"/>
    </row>
    <row r="130" spans="1:11" s="29" customFormat="1">
      <c r="A130" s="531"/>
      <c r="B130" s="660" t="s">
        <v>10</v>
      </c>
      <c r="C130" s="443" t="s">
        <v>148</v>
      </c>
      <c r="D130" s="624">
        <v>24000.2</v>
      </c>
      <c r="E130" s="526">
        <v>30007.9</v>
      </c>
      <c r="F130" s="526">
        <v>7501.9750000000004</v>
      </c>
      <c r="G130" s="526">
        <v>15003.95</v>
      </c>
      <c r="H130" s="526">
        <v>22505.924999999999</v>
      </c>
      <c r="I130" s="625">
        <v>28115.599999999999</v>
      </c>
      <c r="J130" s="624">
        <v>30007.9</v>
      </c>
      <c r="K130" s="624">
        <v>30007.9</v>
      </c>
    </row>
    <row r="131" spans="1:11" s="29" customFormat="1">
      <c r="A131" s="532"/>
      <c r="B131" s="661"/>
      <c r="C131" s="354" t="s">
        <v>735</v>
      </c>
      <c r="D131" s="527"/>
      <c r="E131" s="527"/>
      <c r="F131" s="527"/>
      <c r="G131" s="527"/>
      <c r="H131" s="527"/>
      <c r="I131" s="626"/>
      <c r="J131" s="527"/>
      <c r="K131" s="527"/>
    </row>
    <row r="132" spans="1:11" s="29" customFormat="1">
      <c r="A132" s="532"/>
      <c r="B132" s="661"/>
      <c r="C132" s="443" t="s">
        <v>149</v>
      </c>
      <c r="D132" s="527"/>
      <c r="E132" s="527"/>
      <c r="F132" s="527"/>
      <c r="G132" s="527"/>
      <c r="H132" s="527"/>
      <c r="I132" s="626"/>
      <c r="J132" s="527"/>
      <c r="K132" s="527"/>
    </row>
    <row r="133" spans="1:11" s="29" customFormat="1" ht="25.5">
      <c r="A133" s="532"/>
      <c r="B133" s="661"/>
      <c r="C133" s="354" t="s">
        <v>1003</v>
      </c>
      <c r="D133" s="527"/>
      <c r="E133" s="527"/>
      <c r="F133" s="527"/>
      <c r="G133" s="527"/>
      <c r="H133" s="527"/>
      <c r="I133" s="626"/>
      <c r="J133" s="527"/>
      <c r="K133" s="527"/>
    </row>
    <row r="134" spans="1:11" s="29" customFormat="1">
      <c r="A134" s="532"/>
      <c r="B134" s="661"/>
      <c r="C134" s="443" t="s">
        <v>150</v>
      </c>
      <c r="D134" s="527"/>
      <c r="E134" s="527"/>
      <c r="F134" s="527"/>
      <c r="G134" s="527"/>
      <c r="H134" s="527"/>
      <c r="I134" s="626"/>
      <c r="J134" s="527"/>
      <c r="K134" s="527"/>
    </row>
    <row r="135" spans="1:11" s="29" customFormat="1">
      <c r="A135" s="533"/>
      <c r="B135" s="662"/>
      <c r="C135" s="38" t="s">
        <v>151</v>
      </c>
      <c r="D135" s="528"/>
      <c r="E135" s="528"/>
      <c r="F135" s="528"/>
      <c r="G135" s="528"/>
      <c r="H135" s="528"/>
      <c r="I135" s="627"/>
      <c r="J135" s="528"/>
      <c r="K135" s="528"/>
    </row>
    <row r="136" spans="1:11" s="29" customFormat="1">
      <c r="A136" s="531"/>
      <c r="B136" s="660" t="s">
        <v>14</v>
      </c>
      <c r="C136" s="443" t="s">
        <v>148</v>
      </c>
      <c r="D136" s="624">
        <v>58834.8</v>
      </c>
      <c r="E136" s="624">
        <v>58859.3</v>
      </c>
      <c r="F136" s="624">
        <v>5475</v>
      </c>
      <c r="G136" s="624">
        <v>10950</v>
      </c>
      <c r="H136" s="624">
        <v>16425</v>
      </c>
      <c r="I136" s="625">
        <v>55147.6</v>
      </c>
      <c r="J136" s="624">
        <v>58859.3</v>
      </c>
      <c r="K136" s="624">
        <v>58859.3</v>
      </c>
    </row>
    <row r="137" spans="1:11" s="29" customFormat="1" ht="25.5">
      <c r="A137" s="532"/>
      <c r="B137" s="661"/>
      <c r="C137" s="354" t="s">
        <v>190</v>
      </c>
      <c r="D137" s="527"/>
      <c r="E137" s="527"/>
      <c r="F137" s="527"/>
      <c r="G137" s="527"/>
      <c r="H137" s="527"/>
      <c r="I137" s="626"/>
      <c r="J137" s="527"/>
      <c r="K137" s="527"/>
    </row>
    <row r="138" spans="1:11" s="29" customFormat="1">
      <c r="A138" s="532"/>
      <c r="B138" s="661"/>
      <c r="C138" s="443" t="s">
        <v>149</v>
      </c>
      <c r="D138" s="527"/>
      <c r="E138" s="527"/>
      <c r="F138" s="527"/>
      <c r="G138" s="527"/>
      <c r="H138" s="527"/>
      <c r="I138" s="626"/>
      <c r="J138" s="527"/>
      <c r="K138" s="527"/>
    </row>
    <row r="139" spans="1:11" s="29" customFormat="1" ht="63.75">
      <c r="A139" s="532"/>
      <c r="B139" s="661"/>
      <c r="C139" s="354" t="s">
        <v>191</v>
      </c>
      <c r="D139" s="527"/>
      <c r="E139" s="527"/>
      <c r="F139" s="527"/>
      <c r="G139" s="527"/>
      <c r="H139" s="527"/>
      <c r="I139" s="626"/>
      <c r="J139" s="527"/>
      <c r="K139" s="527"/>
    </row>
    <row r="140" spans="1:11" s="29" customFormat="1">
      <c r="A140" s="532"/>
      <c r="B140" s="661"/>
      <c r="C140" s="443" t="s">
        <v>150</v>
      </c>
      <c r="D140" s="527"/>
      <c r="E140" s="527"/>
      <c r="F140" s="527"/>
      <c r="G140" s="527"/>
      <c r="H140" s="527"/>
      <c r="I140" s="626"/>
      <c r="J140" s="527"/>
      <c r="K140" s="527"/>
    </row>
    <row r="141" spans="1:11" s="29" customFormat="1">
      <c r="A141" s="533"/>
      <c r="B141" s="662"/>
      <c r="C141" s="354" t="s">
        <v>151</v>
      </c>
      <c r="D141" s="528"/>
      <c r="E141" s="528"/>
      <c r="F141" s="528"/>
      <c r="G141" s="528"/>
      <c r="H141" s="528"/>
      <c r="I141" s="627"/>
      <c r="J141" s="528"/>
      <c r="K141" s="528"/>
    </row>
    <row r="142" spans="1:11" s="29" customFormat="1">
      <c r="A142" s="531"/>
      <c r="B142" s="660" t="s">
        <v>16</v>
      </c>
      <c r="C142" s="443" t="s">
        <v>148</v>
      </c>
      <c r="D142" s="624">
        <v>19137.3</v>
      </c>
      <c r="E142" s="526">
        <v>19963.2</v>
      </c>
      <c r="F142" s="526">
        <v>4990.8</v>
      </c>
      <c r="G142" s="526">
        <v>9981.6</v>
      </c>
      <c r="H142" s="526">
        <v>14972.400000000001</v>
      </c>
      <c r="I142" s="625">
        <v>18704.3</v>
      </c>
      <c r="J142" s="624">
        <v>19963.2</v>
      </c>
      <c r="K142" s="624">
        <v>19963.2</v>
      </c>
    </row>
    <row r="143" spans="1:11" s="29" customFormat="1" ht="25.5">
      <c r="A143" s="532"/>
      <c r="B143" s="661"/>
      <c r="C143" s="354" t="s">
        <v>192</v>
      </c>
      <c r="D143" s="527"/>
      <c r="E143" s="527"/>
      <c r="F143" s="527"/>
      <c r="G143" s="527"/>
      <c r="H143" s="527"/>
      <c r="I143" s="626"/>
      <c r="J143" s="527"/>
      <c r="K143" s="527"/>
    </row>
    <row r="144" spans="1:11" s="29" customFormat="1">
      <c r="A144" s="532"/>
      <c r="B144" s="661"/>
      <c r="C144" s="443" t="s">
        <v>149</v>
      </c>
      <c r="D144" s="527"/>
      <c r="E144" s="527"/>
      <c r="F144" s="527"/>
      <c r="G144" s="527"/>
      <c r="H144" s="527"/>
      <c r="I144" s="626"/>
      <c r="J144" s="527"/>
      <c r="K144" s="527"/>
    </row>
    <row r="145" spans="1:11" s="29" customFormat="1" ht="63.75">
      <c r="A145" s="532"/>
      <c r="B145" s="661"/>
      <c r="C145" s="354" t="s">
        <v>193</v>
      </c>
      <c r="D145" s="527"/>
      <c r="E145" s="527"/>
      <c r="F145" s="527"/>
      <c r="G145" s="527"/>
      <c r="H145" s="527"/>
      <c r="I145" s="626"/>
      <c r="J145" s="527"/>
      <c r="K145" s="527"/>
    </row>
    <row r="146" spans="1:11" s="29" customFormat="1">
      <c r="A146" s="532"/>
      <c r="B146" s="661"/>
      <c r="C146" s="443" t="s">
        <v>150</v>
      </c>
      <c r="D146" s="527"/>
      <c r="E146" s="527"/>
      <c r="F146" s="527"/>
      <c r="G146" s="527"/>
      <c r="H146" s="527"/>
      <c r="I146" s="626"/>
      <c r="J146" s="527"/>
      <c r="K146" s="527"/>
    </row>
    <row r="147" spans="1:11" s="29" customFormat="1">
      <c r="A147" s="533"/>
      <c r="B147" s="662"/>
      <c r="C147" s="354" t="s">
        <v>151</v>
      </c>
      <c r="D147" s="528"/>
      <c r="E147" s="528"/>
      <c r="F147" s="528"/>
      <c r="G147" s="528"/>
      <c r="H147" s="528"/>
      <c r="I147" s="627"/>
      <c r="J147" s="528"/>
      <c r="K147" s="528"/>
    </row>
    <row r="148" spans="1:11" s="29" customFormat="1">
      <c r="A148" s="563"/>
      <c r="B148" s="712" t="s">
        <v>17</v>
      </c>
      <c r="C148" s="443" t="s">
        <v>148</v>
      </c>
      <c r="D148" s="526">
        <v>43810.2</v>
      </c>
      <c r="E148" s="526"/>
      <c r="F148" s="526"/>
      <c r="G148" s="526"/>
      <c r="H148" s="526"/>
      <c r="I148" s="624"/>
      <c r="J148" s="526"/>
      <c r="K148" s="526"/>
    </row>
    <row r="149" spans="1:11" s="29" customFormat="1" ht="51">
      <c r="A149" s="532"/>
      <c r="B149" s="661"/>
      <c r="C149" s="354" t="s">
        <v>957</v>
      </c>
      <c r="D149" s="527"/>
      <c r="E149" s="527"/>
      <c r="F149" s="527"/>
      <c r="G149" s="527"/>
      <c r="H149" s="527"/>
      <c r="I149" s="527"/>
      <c r="J149" s="527"/>
      <c r="K149" s="527"/>
    </row>
    <row r="150" spans="1:11" s="29" customFormat="1">
      <c r="A150" s="532"/>
      <c r="B150" s="661"/>
      <c r="C150" s="443" t="s">
        <v>149</v>
      </c>
      <c r="D150" s="527"/>
      <c r="E150" s="527"/>
      <c r="F150" s="527"/>
      <c r="G150" s="527"/>
      <c r="H150" s="527"/>
      <c r="I150" s="527"/>
      <c r="J150" s="527"/>
      <c r="K150" s="527"/>
    </row>
    <row r="151" spans="1:11" s="29" customFormat="1" ht="38.25">
      <c r="A151" s="532"/>
      <c r="B151" s="661"/>
      <c r="C151" s="354" t="s">
        <v>968</v>
      </c>
      <c r="D151" s="527"/>
      <c r="E151" s="527"/>
      <c r="F151" s="527"/>
      <c r="G151" s="527"/>
      <c r="H151" s="527"/>
      <c r="I151" s="527"/>
      <c r="J151" s="527"/>
      <c r="K151" s="527"/>
    </row>
    <row r="152" spans="1:11" s="29" customFormat="1">
      <c r="A152" s="532"/>
      <c r="B152" s="661"/>
      <c r="C152" s="443" t="s">
        <v>150</v>
      </c>
      <c r="D152" s="527"/>
      <c r="E152" s="527"/>
      <c r="F152" s="527"/>
      <c r="G152" s="527"/>
      <c r="H152" s="527"/>
      <c r="I152" s="527"/>
      <c r="J152" s="527"/>
      <c r="K152" s="527"/>
    </row>
    <row r="153" spans="1:11" s="29" customFormat="1">
      <c r="A153" s="533"/>
      <c r="B153" s="662"/>
      <c r="C153" s="354" t="s">
        <v>151</v>
      </c>
      <c r="D153" s="528"/>
      <c r="E153" s="528"/>
      <c r="F153" s="528"/>
      <c r="G153" s="528"/>
      <c r="H153" s="528"/>
      <c r="I153" s="528"/>
      <c r="J153" s="528"/>
      <c r="K153" s="528"/>
    </row>
    <row r="154" spans="1:11" s="29" customFormat="1">
      <c r="A154" s="563"/>
      <c r="B154" s="712" t="s">
        <v>18</v>
      </c>
      <c r="C154" s="443" t="s">
        <v>148</v>
      </c>
      <c r="D154" s="624">
        <v>16430</v>
      </c>
      <c r="E154" s="526"/>
      <c r="F154" s="526"/>
      <c r="G154" s="526"/>
      <c r="H154" s="526"/>
      <c r="I154" s="624"/>
      <c r="J154" s="526"/>
      <c r="K154" s="526"/>
    </row>
    <row r="155" spans="1:11" s="29" customFormat="1" ht="38.25">
      <c r="A155" s="532"/>
      <c r="B155" s="661"/>
      <c r="C155" s="354" t="s">
        <v>958</v>
      </c>
      <c r="D155" s="527"/>
      <c r="E155" s="527"/>
      <c r="F155" s="527"/>
      <c r="G155" s="527"/>
      <c r="H155" s="527"/>
      <c r="I155" s="527"/>
      <c r="J155" s="527"/>
      <c r="K155" s="527"/>
    </row>
    <row r="156" spans="1:11" s="29" customFormat="1">
      <c r="A156" s="532"/>
      <c r="B156" s="661"/>
      <c r="C156" s="443" t="s">
        <v>149</v>
      </c>
      <c r="D156" s="527"/>
      <c r="E156" s="527"/>
      <c r="F156" s="527"/>
      <c r="G156" s="527"/>
      <c r="H156" s="527"/>
      <c r="I156" s="527"/>
      <c r="J156" s="527"/>
      <c r="K156" s="527"/>
    </row>
    <row r="157" spans="1:11" s="29" customFormat="1" ht="37.5" customHeight="1">
      <c r="A157" s="532"/>
      <c r="B157" s="661"/>
      <c r="C157" s="354" t="s">
        <v>736</v>
      </c>
      <c r="D157" s="527"/>
      <c r="E157" s="527"/>
      <c r="F157" s="527"/>
      <c r="G157" s="527"/>
      <c r="H157" s="527"/>
      <c r="I157" s="527"/>
      <c r="J157" s="527"/>
      <c r="K157" s="527"/>
    </row>
    <row r="158" spans="1:11" s="29" customFormat="1">
      <c r="A158" s="532"/>
      <c r="B158" s="661"/>
      <c r="C158" s="443" t="s">
        <v>150</v>
      </c>
      <c r="D158" s="527"/>
      <c r="E158" s="527"/>
      <c r="F158" s="527"/>
      <c r="G158" s="527"/>
      <c r="H158" s="527"/>
      <c r="I158" s="527"/>
      <c r="J158" s="527"/>
      <c r="K158" s="527"/>
    </row>
    <row r="159" spans="1:11" s="29" customFormat="1">
      <c r="A159" s="533"/>
      <c r="B159" s="662"/>
      <c r="C159" s="354" t="s">
        <v>151</v>
      </c>
      <c r="D159" s="528"/>
      <c r="E159" s="528"/>
      <c r="F159" s="528"/>
      <c r="G159" s="528"/>
      <c r="H159" s="528"/>
      <c r="I159" s="528"/>
      <c r="J159" s="528"/>
      <c r="K159" s="528"/>
    </row>
    <row r="160" spans="1:11" s="29" customFormat="1">
      <c r="A160" s="531"/>
      <c r="B160" s="660" t="s">
        <v>19</v>
      </c>
      <c r="C160" s="443" t="s">
        <v>148</v>
      </c>
      <c r="D160" s="624">
        <v>6711.2</v>
      </c>
      <c r="E160" s="624">
        <v>6711.2</v>
      </c>
      <c r="F160" s="624">
        <v>1677.8</v>
      </c>
      <c r="G160" s="624">
        <v>3355.6</v>
      </c>
      <c r="H160" s="624">
        <v>5033.3999999999996</v>
      </c>
      <c r="I160" s="624">
        <v>6711.2</v>
      </c>
      <c r="J160" s="624">
        <v>6711.2</v>
      </c>
      <c r="K160" s="624">
        <v>6711.2</v>
      </c>
    </row>
    <row r="161" spans="1:14" s="29" customFormat="1" ht="25.5">
      <c r="A161" s="532"/>
      <c r="B161" s="661"/>
      <c r="C161" s="354" t="s">
        <v>737</v>
      </c>
      <c r="D161" s="527"/>
      <c r="E161" s="527"/>
      <c r="F161" s="527"/>
      <c r="G161" s="527"/>
      <c r="H161" s="527"/>
      <c r="I161" s="527"/>
      <c r="J161" s="527"/>
      <c r="K161" s="527"/>
    </row>
    <row r="162" spans="1:14" s="29" customFormat="1">
      <c r="A162" s="532"/>
      <c r="B162" s="661"/>
      <c r="C162" s="443" t="s">
        <v>149</v>
      </c>
      <c r="D162" s="527"/>
      <c r="E162" s="527"/>
      <c r="F162" s="527"/>
      <c r="G162" s="527"/>
      <c r="H162" s="527"/>
      <c r="I162" s="527"/>
      <c r="J162" s="527"/>
      <c r="K162" s="527"/>
    </row>
    <row r="163" spans="1:14" s="29" customFormat="1" ht="38.25">
      <c r="A163" s="532"/>
      <c r="B163" s="661"/>
      <c r="C163" s="354" t="s">
        <v>1004</v>
      </c>
      <c r="D163" s="527"/>
      <c r="E163" s="527"/>
      <c r="F163" s="527"/>
      <c r="G163" s="527"/>
      <c r="H163" s="527"/>
      <c r="I163" s="527"/>
      <c r="J163" s="527"/>
      <c r="K163" s="527"/>
    </row>
    <row r="164" spans="1:14" s="29" customFormat="1">
      <c r="A164" s="532"/>
      <c r="B164" s="661"/>
      <c r="C164" s="443" t="s">
        <v>150</v>
      </c>
      <c r="D164" s="527"/>
      <c r="E164" s="527"/>
      <c r="F164" s="527"/>
      <c r="G164" s="527"/>
      <c r="H164" s="527"/>
      <c r="I164" s="527"/>
      <c r="J164" s="527"/>
      <c r="K164" s="527"/>
    </row>
    <row r="165" spans="1:14" s="29" customFormat="1">
      <c r="A165" s="533"/>
      <c r="B165" s="662"/>
      <c r="C165" s="354" t="s">
        <v>151</v>
      </c>
      <c r="D165" s="528"/>
      <c r="E165" s="528"/>
      <c r="F165" s="528"/>
      <c r="G165" s="528"/>
      <c r="H165" s="528"/>
      <c r="I165" s="528"/>
      <c r="J165" s="528"/>
      <c r="K165" s="528"/>
    </row>
    <row r="166" spans="1:14" s="29" customFormat="1">
      <c r="A166" s="531"/>
      <c r="B166" s="660">
        <v>11011</v>
      </c>
      <c r="C166" s="443" t="s">
        <v>148</v>
      </c>
      <c r="D166" s="624">
        <v>11731.2</v>
      </c>
      <c r="E166" s="526">
        <v>14448.3</v>
      </c>
      <c r="F166" s="526">
        <v>25000</v>
      </c>
      <c r="G166" s="526">
        <v>6250</v>
      </c>
      <c r="H166" s="526">
        <v>12500</v>
      </c>
      <c r="I166" s="644">
        <v>13537.2</v>
      </c>
      <c r="J166" s="526">
        <v>14448.3</v>
      </c>
      <c r="K166" s="526">
        <v>14448.3</v>
      </c>
    </row>
    <row r="167" spans="1:14" s="29" customFormat="1" ht="25.5">
      <c r="A167" s="532"/>
      <c r="B167" s="661"/>
      <c r="C167" s="354" t="s">
        <v>1005</v>
      </c>
      <c r="D167" s="527"/>
      <c r="E167" s="527"/>
      <c r="F167" s="527"/>
      <c r="G167" s="527"/>
      <c r="H167" s="527"/>
      <c r="I167" s="626"/>
      <c r="J167" s="527"/>
      <c r="K167" s="527"/>
    </row>
    <row r="168" spans="1:14" s="29" customFormat="1">
      <c r="A168" s="532"/>
      <c r="B168" s="661"/>
      <c r="C168" s="443" t="s">
        <v>149</v>
      </c>
      <c r="D168" s="527"/>
      <c r="E168" s="527"/>
      <c r="F168" s="527"/>
      <c r="G168" s="527"/>
      <c r="H168" s="527"/>
      <c r="I168" s="626"/>
      <c r="J168" s="527"/>
      <c r="K168" s="527"/>
    </row>
    <row r="169" spans="1:14" s="29" customFormat="1" ht="51">
      <c r="A169" s="532"/>
      <c r="B169" s="661"/>
      <c r="C169" s="354" t="s">
        <v>693</v>
      </c>
      <c r="D169" s="527"/>
      <c r="E169" s="527"/>
      <c r="F169" s="527"/>
      <c r="G169" s="527"/>
      <c r="H169" s="527"/>
      <c r="I169" s="626"/>
      <c r="J169" s="527"/>
      <c r="K169" s="527"/>
    </row>
    <row r="170" spans="1:14" s="29" customFormat="1">
      <c r="A170" s="532"/>
      <c r="B170" s="661"/>
      <c r="C170" s="443" t="s">
        <v>150</v>
      </c>
      <c r="D170" s="527"/>
      <c r="E170" s="527"/>
      <c r="F170" s="527"/>
      <c r="G170" s="527"/>
      <c r="H170" s="527"/>
      <c r="I170" s="626"/>
      <c r="J170" s="527"/>
      <c r="K170" s="527"/>
    </row>
    <row r="171" spans="1:14" s="29" customFormat="1">
      <c r="A171" s="533"/>
      <c r="B171" s="662"/>
      <c r="C171" s="354" t="s">
        <v>151</v>
      </c>
      <c r="D171" s="528"/>
      <c r="E171" s="528"/>
      <c r="F171" s="528"/>
      <c r="G171" s="528"/>
      <c r="H171" s="528"/>
      <c r="I171" s="627"/>
      <c r="J171" s="528"/>
      <c r="K171" s="528"/>
    </row>
    <row r="172" spans="1:14" s="29" customFormat="1">
      <c r="A172" s="531"/>
      <c r="B172" s="660">
        <v>12001</v>
      </c>
      <c r="C172" s="443" t="s">
        <v>148</v>
      </c>
      <c r="D172" s="379">
        <v>0</v>
      </c>
      <c r="E172" s="526">
        <v>14400</v>
      </c>
      <c r="F172" s="526"/>
      <c r="G172" s="526"/>
      <c r="H172" s="526"/>
      <c r="I172" s="526">
        <v>14400</v>
      </c>
      <c r="J172" s="526">
        <v>14400</v>
      </c>
      <c r="K172" s="526">
        <v>14400</v>
      </c>
    </row>
    <row r="173" spans="1:14" s="29" customFormat="1" ht="51">
      <c r="A173" s="532"/>
      <c r="B173" s="661"/>
      <c r="C173" s="354" t="s">
        <v>1033</v>
      </c>
      <c r="D173" s="34"/>
      <c r="E173" s="527"/>
      <c r="F173" s="527"/>
      <c r="G173" s="527"/>
      <c r="H173" s="527"/>
      <c r="I173" s="527"/>
      <c r="J173" s="527"/>
      <c r="K173" s="527"/>
    </row>
    <row r="174" spans="1:14" s="29" customFormat="1">
      <c r="A174" s="532"/>
      <c r="B174" s="661"/>
      <c r="C174" s="443" t="s">
        <v>149</v>
      </c>
      <c r="D174" s="34"/>
      <c r="E174" s="527"/>
      <c r="F174" s="527"/>
      <c r="G174" s="527"/>
      <c r="H174" s="527"/>
      <c r="I174" s="527"/>
      <c r="J174" s="527"/>
      <c r="K174" s="527"/>
    </row>
    <row r="175" spans="1:14" s="29" customFormat="1" ht="63.75">
      <c r="A175" s="532"/>
      <c r="B175" s="661"/>
      <c r="C175" s="354" t="s">
        <v>1034</v>
      </c>
      <c r="D175" s="34"/>
      <c r="E175" s="527"/>
      <c r="F175" s="527"/>
      <c r="G175" s="527"/>
      <c r="H175" s="527"/>
      <c r="I175" s="527"/>
      <c r="J175" s="527"/>
      <c r="K175" s="527"/>
      <c r="L175" s="32"/>
      <c r="M175" s="32"/>
      <c r="N175" s="32"/>
    </row>
    <row r="176" spans="1:14" s="29" customFormat="1">
      <c r="A176" s="532"/>
      <c r="B176" s="661"/>
      <c r="C176" s="443" t="s">
        <v>150</v>
      </c>
      <c r="D176" s="34"/>
      <c r="E176" s="527"/>
      <c r="F176" s="527"/>
      <c r="G176" s="527"/>
      <c r="H176" s="527"/>
      <c r="I176" s="527"/>
      <c r="J176" s="527"/>
      <c r="K176" s="527"/>
    </row>
    <row r="177" spans="1:11" s="29" customFormat="1">
      <c r="A177" s="533"/>
      <c r="B177" s="662"/>
      <c r="C177" s="354" t="s">
        <v>349</v>
      </c>
      <c r="D177" s="35"/>
      <c r="E177" s="528"/>
      <c r="F177" s="528"/>
      <c r="G177" s="528"/>
      <c r="H177" s="528"/>
      <c r="I177" s="528"/>
      <c r="J177" s="528"/>
      <c r="K177" s="528"/>
    </row>
    <row r="178" spans="1:11" s="29" customFormat="1">
      <c r="A178" s="631" t="s">
        <v>1</v>
      </c>
      <c r="B178" s="632"/>
      <c r="C178" s="632"/>
      <c r="D178" s="632"/>
      <c r="E178" s="632"/>
      <c r="F178" s="632"/>
      <c r="G178" s="632"/>
      <c r="H178" s="632"/>
      <c r="I178" s="632"/>
      <c r="J178" s="632"/>
      <c r="K178" s="633"/>
    </row>
    <row r="179" spans="1:11" s="29" customFormat="1">
      <c r="A179" s="531" t="s">
        <v>20</v>
      </c>
      <c r="B179" s="531"/>
      <c r="C179" s="443" t="s">
        <v>140</v>
      </c>
      <c r="D179" s="628">
        <f>D187+D193+D199+D205</f>
        <v>20218434.600000001</v>
      </c>
      <c r="E179" s="628">
        <f t="shared" ref="E179:K179" si="6">E187+E193+E199+E205</f>
        <v>25249671.5</v>
      </c>
      <c r="F179" s="628">
        <f t="shared" si="6"/>
        <v>8486093.7750000004</v>
      </c>
      <c r="G179" s="628">
        <f t="shared" si="6"/>
        <v>16972187.550000001</v>
      </c>
      <c r="H179" s="628">
        <f t="shared" si="6"/>
        <v>25458281.324999999</v>
      </c>
      <c r="I179" s="628">
        <f t="shared" ref="I179" si="7">I187+I193+I199+I205</f>
        <v>28226949</v>
      </c>
      <c r="J179" s="628">
        <f t="shared" si="6"/>
        <v>33942906.600000001</v>
      </c>
      <c r="K179" s="628">
        <f t="shared" si="6"/>
        <v>33941927.700000003</v>
      </c>
    </row>
    <row r="180" spans="1:11" s="29" customFormat="1">
      <c r="A180" s="532"/>
      <c r="B180" s="532"/>
      <c r="C180" s="354" t="s">
        <v>194</v>
      </c>
      <c r="D180" s="629"/>
      <c r="E180" s="629"/>
      <c r="F180" s="629"/>
      <c r="G180" s="629"/>
      <c r="H180" s="629"/>
      <c r="I180" s="629"/>
      <c r="J180" s="629"/>
      <c r="K180" s="629"/>
    </row>
    <row r="181" spans="1:11" s="29" customFormat="1">
      <c r="A181" s="532"/>
      <c r="B181" s="532"/>
      <c r="C181" s="443" t="s">
        <v>142</v>
      </c>
      <c r="D181" s="629"/>
      <c r="E181" s="629"/>
      <c r="F181" s="629"/>
      <c r="G181" s="629"/>
      <c r="H181" s="629"/>
      <c r="I181" s="629"/>
      <c r="J181" s="629"/>
      <c r="K181" s="629"/>
    </row>
    <row r="182" spans="1:11" s="29" customFormat="1">
      <c r="A182" s="532"/>
      <c r="B182" s="532"/>
      <c r="C182" s="354" t="s">
        <v>83</v>
      </c>
      <c r="D182" s="629"/>
      <c r="E182" s="629"/>
      <c r="F182" s="629"/>
      <c r="G182" s="629"/>
      <c r="H182" s="629"/>
      <c r="I182" s="629"/>
      <c r="J182" s="629"/>
      <c r="K182" s="629"/>
    </row>
    <row r="183" spans="1:11" s="29" customFormat="1">
      <c r="A183" s="532"/>
      <c r="B183" s="532"/>
      <c r="C183" s="443" t="s">
        <v>144</v>
      </c>
      <c r="D183" s="629"/>
      <c r="E183" s="629"/>
      <c r="F183" s="629"/>
      <c r="G183" s="629"/>
      <c r="H183" s="629"/>
      <c r="I183" s="629"/>
      <c r="J183" s="629"/>
      <c r="K183" s="629"/>
    </row>
    <row r="184" spans="1:11" s="29" customFormat="1" ht="25.5">
      <c r="A184" s="533"/>
      <c r="B184" s="533"/>
      <c r="C184" s="354" t="s">
        <v>195</v>
      </c>
      <c r="D184" s="630"/>
      <c r="E184" s="630"/>
      <c r="F184" s="630"/>
      <c r="G184" s="630"/>
      <c r="H184" s="630"/>
      <c r="I184" s="630"/>
      <c r="J184" s="630"/>
      <c r="K184" s="630"/>
    </row>
    <row r="185" spans="1:11" s="29" customFormat="1" ht="13.15" customHeight="1">
      <c r="A185" s="631" t="s">
        <v>146</v>
      </c>
      <c r="B185" s="632"/>
      <c r="C185" s="632"/>
      <c r="D185" s="632"/>
      <c r="E185" s="632"/>
      <c r="F185" s="632"/>
      <c r="G185" s="632"/>
      <c r="H185" s="632"/>
      <c r="I185" s="632"/>
      <c r="J185" s="632"/>
      <c r="K185" s="633"/>
    </row>
    <row r="186" spans="1:11" s="29" customFormat="1" ht="13.15" customHeight="1">
      <c r="A186" s="614" t="s">
        <v>147</v>
      </c>
      <c r="B186" s="643"/>
      <c r="C186" s="643"/>
      <c r="D186" s="643"/>
      <c r="E186" s="643"/>
      <c r="F186" s="643"/>
      <c r="G186" s="643"/>
      <c r="H186" s="643"/>
      <c r="I186" s="643"/>
      <c r="J186" s="643"/>
      <c r="K186" s="615"/>
    </row>
    <row r="187" spans="1:11" s="29" customFormat="1">
      <c r="A187" s="531"/>
      <c r="B187" s="531" t="s">
        <v>5</v>
      </c>
      <c r="C187" s="443" t="s">
        <v>148</v>
      </c>
      <c r="D187" s="33">
        <v>14526.7</v>
      </c>
      <c r="E187" s="624">
        <v>9433.5</v>
      </c>
      <c r="F187" s="624">
        <v>1019.75</v>
      </c>
      <c r="G187" s="624">
        <v>2039.5</v>
      </c>
      <c r="H187" s="624">
        <v>3059.25</v>
      </c>
      <c r="I187" s="624">
        <v>4079</v>
      </c>
      <c r="J187" s="624">
        <v>2610.5</v>
      </c>
      <c r="K187" s="624">
        <v>1631.6</v>
      </c>
    </row>
    <row r="188" spans="1:11" s="29" customFormat="1" ht="25.5">
      <c r="A188" s="532"/>
      <c r="B188" s="532"/>
      <c r="C188" s="354" t="s">
        <v>196</v>
      </c>
      <c r="D188" s="34">
        <v>0</v>
      </c>
      <c r="E188" s="527"/>
      <c r="F188" s="527"/>
      <c r="G188" s="527"/>
      <c r="H188" s="527"/>
      <c r="I188" s="527">
        <v>0</v>
      </c>
      <c r="J188" s="527"/>
      <c r="K188" s="527"/>
    </row>
    <row r="189" spans="1:11" s="29" customFormat="1">
      <c r="A189" s="532"/>
      <c r="B189" s="532"/>
      <c r="C189" s="443" t="s">
        <v>149</v>
      </c>
      <c r="D189" s="34">
        <v>0</v>
      </c>
      <c r="E189" s="527"/>
      <c r="F189" s="527"/>
      <c r="G189" s="527"/>
      <c r="H189" s="527"/>
      <c r="I189" s="527">
        <v>0</v>
      </c>
      <c r="J189" s="527"/>
      <c r="K189" s="527"/>
    </row>
    <row r="190" spans="1:11" s="29" customFormat="1" ht="25.5">
      <c r="A190" s="532"/>
      <c r="B190" s="532"/>
      <c r="C190" s="354" t="s">
        <v>197</v>
      </c>
      <c r="D190" s="34">
        <v>0</v>
      </c>
      <c r="E190" s="527"/>
      <c r="F190" s="527"/>
      <c r="G190" s="527"/>
      <c r="H190" s="527"/>
      <c r="I190" s="527">
        <v>0</v>
      </c>
      <c r="J190" s="527"/>
      <c r="K190" s="527"/>
    </row>
    <row r="191" spans="1:11" s="29" customFormat="1">
      <c r="A191" s="532"/>
      <c r="B191" s="532"/>
      <c r="C191" s="443" t="s">
        <v>150</v>
      </c>
      <c r="D191" s="34">
        <v>0</v>
      </c>
      <c r="E191" s="527"/>
      <c r="F191" s="527"/>
      <c r="G191" s="527"/>
      <c r="H191" s="527"/>
      <c r="I191" s="527">
        <v>0</v>
      </c>
      <c r="J191" s="527"/>
      <c r="K191" s="527"/>
    </row>
    <row r="192" spans="1:11" s="29" customFormat="1">
      <c r="A192" s="533"/>
      <c r="B192" s="533"/>
      <c r="C192" s="354" t="s">
        <v>151</v>
      </c>
      <c r="D192" s="35">
        <v>0</v>
      </c>
      <c r="E192" s="528"/>
      <c r="F192" s="528"/>
      <c r="G192" s="528"/>
      <c r="H192" s="528"/>
      <c r="I192" s="528">
        <v>0</v>
      </c>
      <c r="J192" s="528"/>
      <c r="K192" s="528"/>
    </row>
    <row r="193" spans="1:14" s="29" customFormat="1">
      <c r="A193" s="531"/>
      <c r="B193" s="531" t="s">
        <v>6</v>
      </c>
      <c r="C193" s="443" t="s">
        <v>148</v>
      </c>
      <c r="D193" s="33">
        <v>3725301.9</v>
      </c>
      <c r="E193" s="624">
        <v>7861278</v>
      </c>
      <c r="F193" s="624">
        <v>2039482.5</v>
      </c>
      <c r="G193" s="624">
        <v>4078965</v>
      </c>
      <c r="H193" s="624">
        <v>6118447.5</v>
      </c>
      <c r="I193" s="624">
        <v>8157930</v>
      </c>
      <c r="J193" s="526">
        <v>8157930</v>
      </c>
      <c r="K193" s="526">
        <v>8157930</v>
      </c>
    </row>
    <row r="194" spans="1:14" s="29" customFormat="1">
      <c r="A194" s="532"/>
      <c r="B194" s="532"/>
      <c r="C194" s="354" t="s">
        <v>198</v>
      </c>
      <c r="D194" s="34">
        <v>0</v>
      </c>
      <c r="E194" s="527"/>
      <c r="F194" s="527"/>
      <c r="G194" s="527"/>
      <c r="H194" s="527"/>
      <c r="I194" s="527">
        <v>0</v>
      </c>
      <c r="J194" s="527"/>
      <c r="K194" s="527"/>
    </row>
    <row r="195" spans="1:14" s="29" customFormat="1">
      <c r="A195" s="532"/>
      <c r="B195" s="532"/>
      <c r="C195" s="443" t="s">
        <v>149</v>
      </c>
      <c r="D195" s="34">
        <v>0</v>
      </c>
      <c r="E195" s="527"/>
      <c r="F195" s="527"/>
      <c r="G195" s="527"/>
      <c r="H195" s="527"/>
      <c r="I195" s="527">
        <v>0</v>
      </c>
      <c r="J195" s="527"/>
      <c r="K195" s="527"/>
    </row>
    <row r="196" spans="1:14" s="29" customFormat="1" ht="38.25">
      <c r="A196" s="532"/>
      <c r="B196" s="532"/>
      <c r="C196" s="354" t="s">
        <v>199</v>
      </c>
      <c r="D196" s="34">
        <v>0</v>
      </c>
      <c r="E196" s="527"/>
      <c r="F196" s="527"/>
      <c r="G196" s="527"/>
      <c r="H196" s="527"/>
      <c r="I196" s="527">
        <v>0</v>
      </c>
      <c r="J196" s="527"/>
      <c r="K196" s="527"/>
    </row>
    <row r="197" spans="1:14" s="29" customFormat="1">
      <c r="A197" s="532"/>
      <c r="B197" s="532"/>
      <c r="C197" s="443" t="s">
        <v>150</v>
      </c>
      <c r="D197" s="34">
        <v>0</v>
      </c>
      <c r="E197" s="527"/>
      <c r="F197" s="527"/>
      <c r="G197" s="527"/>
      <c r="H197" s="527"/>
      <c r="I197" s="527">
        <v>0</v>
      </c>
      <c r="J197" s="527"/>
      <c r="K197" s="527"/>
    </row>
    <row r="198" spans="1:14" s="29" customFormat="1">
      <c r="A198" s="533"/>
      <c r="B198" s="533"/>
      <c r="C198" s="354" t="s">
        <v>154</v>
      </c>
      <c r="D198" s="35">
        <v>0</v>
      </c>
      <c r="E198" s="528"/>
      <c r="F198" s="528"/>
      <c r="G198" s="528"/>
      <c r="H198" s="528"/>
      <c r="I198" s="528">
        <v>0</v>
      </c>
      <c r="J198" s="528"/>
      <c r="K198" s="528"/>
    </row>
    <row r="199" spans="1:14" s="29" customFormat="1">
      <c r="A199" s="531"/>
      <c r="B199" s="531" t="s">
        <v>7</v>
      </c>
      <c r="C199" s="443" t="s">
        <v>148</v>
      </c>
      <c r="D199" s="33">
        <v>16134100</v>
      </c>
      <c r="E199" s="624">
        <v>16852200</v>
      </c>
      <c r="F199" s="624">
        <v>4716235</v>
      </c>
      <c r="G199" s="624">
        <v>9432470</v>
      </c>
      <c r="H199" s="624">
        <v>14148705</v>
      </c>
      <c r="I199" s="624">
        <v>18864940</v>
      </c>
      <c r="J199" s="624">
        <v>18864940</v>
      </c>
      <c r="K199" s="624">
        <v>18864940</v>
      </c>
    </row>
    <row r="200" spans="1:14" s="29" customFormat="1">
      <c r="A200" s="532"/>
      <c r="B200" s="532"/>
      <c r="C200" s="354" t="s">
        <v>200</v>
      </c>
      <c r="D200" s="34">
        <v>0</v>
      </c>
      <c r="E200" s="527"/>
      <c r="F200" s="527"/>
      <c r="G200" s="527"/>
      <c r="H200" s="527"/>
      <c r="I200" s="527">
        <v>0</v>
      </c>
      <c r="J200" s="527"/>
      <c r="K200" s="527"/>
    </row>
    <row r="201" spans="1:14" s="29" customFormat="1">
      <c r="A201" s="532"/>
      <c r="B201" s="532"/>
      <c r="C201" s="443" t="s">
        <v>149</v>
      </c>
      <c r="D201" s="34">
        <v>0</v>
      </c>
      <c r="E201" s="527"/>
      <c r="F201" s="527"/>
      <c r="G201" s="527"/>
      <c r="H201" s="527"/>
      <c r="I201" s="527">
        <v>0</v>
      </c>
      <c r="J201" s="527"/>
      <c r="K201" s="527"/>
    </row>
    <row r="202" spans="1:14" s="29" customFormat="1" ht="25.5">
      <c r="A202" s="532"/>
      <c r="B202" s="532"/>
      <c r="C202" s="354" t="s">
        <v>201</v>
      </c>
      <c r="D202" s="34">
        <v>0</v>
      </c>
      <c r="E202" s="527"/>
      <c r="F202" s="527"/>
      <c r="G202" s="527"/>
      <c r="H202" s="527"/>
      <c r="I202" s="527">
        <v>0</v>
      </c>
      <c r="J202" s="527"/>
      <c r="K202" s="527"/>
    </row>
    <row r="203" spans="1:14" s="29" customFormat="1">
      <c r="A203" s="532"/>
      <c r="B203" s="532"/>
      <c r="C203" s="443" t="s">
        <v>150</v>
      </c>
      <c r="D203" s="34">
        <v>0</v>
      </c>
      <c r="E203" s="527"/>
      <c r="F203" s="527"/>
      <c r="G203" s="527"/>
      <c r="H203" s="527"/>
      <c r="I203" s="527">
        <v>0</v>
      </c>
      <c r="J203" s="527"/>
      <c r="K203" s="527"/>
    </row>
    <row r="204" spans="1:14" s="29" customFormat="1">
      <c r="A204" s="533"/>
      <c r="B204" s="533"/>
      <c r="C204" s="354" t="s">
        <v>154</v>
      </c>
      <c r="D204" s="35">
        <v>0</v>
      </c>
      <c r="E204" s="528"/>
      <c r="F204" s="528"/>
      <c r="G204" s="528"/>
      <c r="H204" s="528"/>
      <c r="I204" s="528">
        <v>0</v>
      </c>
      <c r="J204" s="528"/>
      <c r="K204" s="528"/>
    </row>
    <row r="205" spans="1:14" s="29" customFormat="1">
      <c r="A205" s="531"/>
      <c r="B205" s="531">
        <v>12003</v>
      </c>
      <c r="C205" s="443" t="s">
        <v>148</v>
      </c>
      <c r="D205" s="526">
        <v>344506</v>
      </c>
      <c r="E205" s="624">
        <v>526760</v>
      </c>
      <c r="F205" s="624">
        <f>'[8]Հավելված 3 մաս 2'!F57</f>
        <v>1729356.5249999999</v>
      </c>
      <c r="G205" s="624">
        <f>'[8]Հավելված 3 մաս 2'!G57</f>
        <v>3458713.05</v>
      </c>
      <c r="H205" s="624">
        <f>'[8]Հավելված 3 մաս 2'!H57</f>
        <v>5188069.5749999993</v>
      </c>
      <c r="I205" s="625">
        <v>1200000</v>
      </c>
      <c r="J205" s="624">
        <f>'[8]Հավելված 3 մաս 2'!J57</f>
        <v>6917426.0999999996</v>
      </c>
      <c r="K205" s="624">
        <f>'[8]Հավելված 3 մաս 2'!K57</f>
        <v>6917426.0999999996</v>
      </c>
    </row>
    <row r="206" spans="1:14" s="29" customFormat="1" ht="51">
      <c r="A206" s="532"/>
      <c r="B206" s="532"/>
      <c r="C206" s="354" t="s">
        <v>1041</v>
      </c>
      <c r="D206" s="527"/>
      <c r="E206" s="527"/>
      <c r="F206" s="527"/>
      <c r="G206" s="527"/>
      <c r="H206" s="527"/>
      <c r="I206" s="626"/>
      <c r="J206" s="527"/>
      <c r="K206" s="527"/>
    </row>
    <row r="207" spans="1:14" s="29" customFormat="1">
      <c r="A207" s="532"/>
      <c r="B207" s="532"/>
      <c r="C207" s="443" t="s">
        <v>149</v>
      </c>
      <c r="D207" s="527"/>
      <c r="E207" s="527"/>
      <c r="F207" s="527"/>
      <c r="G207" s="527"/>
      <c r="H207" s="527"/>
      <c r="I207" s="626"/>
      <c r="J207" s="527"/>
      <c r="K207" s="527"/>
    </row>
    <row r="208" spans="1:14" s="29" customFormat="1" ht="38.25">
      <c r="A208" s="532"/>
      <c r="B208" s="532"/>
      <c r="C208" s="293" t="s">
        <v>1044</v>
      </c>
      <c r="D208" s="527"/>
      <c r="E208" s="527"/>
      <c r="F208" s="527"/>
      <c r="G208" s="527"/>
      <c r="H208" s="527"/>
      <c r="I208" s="626"/>
      <c r="J208" s="527"/>
      <c r="K208" s="527"/>
      <c r="L208" s="32"/>
      <c r="M208" s="32"/>
      <c r="N208" s="32"/>
    </row>
    <row r="209" spans="1:11" s="29" customFormat="1">
      <c r="A209" s="532"/>
      <c r="B209" s="532"/>
      <c r="C209" s="443" t="s">
        <v>150</v>
      </c>
      <c r="D209" s="527"/>
      <c r="E209" s="527"/>
      <c r="F209" s="527"/>
      <c r="G209" s="527"/>
      <c r="H209" s="527"/>
      <c r="I209" s="626"/>
      <c r="J209" s="527"/>
      <c r="K209" s="527"/>
    </row>
    <row r="210" spans="1:11" s="29" customFormat="1">
      <c r="A210" s="533"/>
      <c r="B210" s="533"/>
      <c r="C210" s="354" t="s">
        <v>154</v>
      </c>
      <c r="D210" s="528"/>
      <c r="E210" s="528"/>
      <c r="F210" s="528"/>
      <c r="G210" s="528"/>
      <c r="H210" s="528"/>
      <c r="I210" s="627"/>
      <c r="J210" s="528"/>
      <c r="K210" s="528"/>
    </row>
    <row r="211" spans="1:11" s="29" customFormat="1">
      <c r="A211" s="510" t="s">
        <v>1</v>
      </c>
      <c r="B211" s="652"/>
      <c r="C211" s="652"/>
      <c r="D211" s="652"/>
      <c r="E211" s="652"/>
      <c r="F211" s="652"/>
      <c r="G211" s="652"/>
      <c r="H211" s="652"/>
      <c r="I211" s="652"/>
      <c r="J211" s="652"/>
      <c r="K211" s="511"/>
    </row>
    <row r="212" spans="1:11" s="29" customFormat="1">
      <c r="A212" s="531" t="s">
        <v>21</v>
      </c>
      <c r="B212" s="531"/>
      <c r="C212" s="443" t="s">
        <v>140</v>
      </c>
      <c r="D212" s="628">
        <f>D220+D226+D232+D238</f>
        <v>16567759.899999999</v>
      </c>
      <c r="E212" s="628">
        <f t="shared" ref="E212:K212" si="8">E220+E226+E232+E238</f>
        <v>14351892.600000001</v>
      </c>
      <c r="F212" s="628">
        <f t="shared" si="8"/>
        <v>3789503.5750000002</v>
      </c>
      <c r="G212" s="628">
        <f t="shared" si="8"/>
        <v>7579007.1500000004</v>
      </c>
      <c r="H212" s="628">
        <f t="shared" si="8"/>
        <v>11363260.725</v>
      </c>
      <c r="I212" s="628">
        <f t="shared" si="8"/>
        <v>15147514.300000001</v>
      </c>
      <c r="J212" s="628">
        <f t="shared" si="8"/>
        <v>15484728.4</v>
      </c>
      <c r="K212" s="628">
        <f t="shared" si="8"/>
        <v>15478112.4</v>
      </c>
    </row>
    <row r="213" spans="1:11" s="29" customFormat="1" ht="25.5">
      <c r="A213" s="532"/>
      <c r="B213" s="532"/>
      <c r="C213" s="354" t="s">
        <v>73</v>
      </c>
      <c r="D213" s="629"/>
      <c r="E213" s="629"/>
      <c r="F213" s="629"/>
      <c r="G213" s="629"/>
      <c r="H213" s="629"/>
      <c r="I213" s="629"/>
      <c r="J213" s="629"/>
      <c r="K213" s="629"/>
    </row>
    <row r="214" spans="1:11" s="29" customFormat="1">
      <c r="A214" s="532"/>
      <c r="B214" s="532"/>
      <c r="C214" s="443" t="s">
        <v>142</v>
      </c>
      <c r="D214" s="629"/>
      <c r="E214" s="629"/>
      <c r="F214" s="629"/>
      <c r="G214" s="629"/>
      <c r="H214" s="629"/>
      <c r="I214" s="629"/>
      <c r="J214" s="629"/>
      <c r="K214" s="629"/>
    </row>
    <row r="215" spans="1:11" s="29" customFormat="1" ht="19.899999999999999" customHeight="1">
      <c r="A215" s="532"/>
      <c r="B215" s="532"/>
      <c r="C215" s="354" t="s">
        <v>202</v>
      </c>
      <c r="D215" s="629"/>
      <c r="E215" s="629"/>
      <c r="F215" s="629"/>
      <c r="G215" s="629"/>
      <c r="H215" s="629"/>
      <c r="I215" s="629"/>
      <c r="J215" s="629"/>
      <c r="K215" s="629"/>
    </row>
    <row r="216" spans="1:11" s="29" customFormat="1">
      <c r="A216" s="532"/>
      <c r="B216" s="532"/>
      <c r="C216" s="443" t="s">
        <v>144</v>
      </c>
      <c r="D216" s="629"/>
      <c r="E216" s="629"/>
      <c r="F216" s="629"/>
      <c r="G216" s="629"/>
      <c r="H216" s="629"/>
      <c r="I216" s="629"/>
      <c r="J216" s="629"/>
      <c r="K216" s="629"/>
    </row>
    <row r="217" spans="1:11" s="29" customFormat="1" ht="25.5">
      <c r="A217" s="533"/>
      <c r="B217" s="533"/>
      <c r="C217" s="354" t="s">
        <v>203</v>
      </c>
      <c r="D217" s="630"/>
      <c r="E217" s="630"/>
      <c r="F217" s="630"/>
      <c r="G217" s="630"/>
      <c r="H217" s="630"/>
      <c r="I217" s="630"/>
      <c r="J217" s="630"/>
      <c r="K217" s="630"/>
    </row>
    <row r="218" spans="1:11" s="29" customFormat="1" ht="13.15" customHeight="1">
      <c r="A218" s="631" t="s">
        <v>146</v>
      </c>
      <c r="B218" s="632"/>
      <c r="C218" s="632"/>
      <c r="D218" s="632"/>
      <c r="E218" s="632"/>
      <c r="F218" s="632"/>
      <c r="G218" s="632"/>
      <c r="H218" s="632"/>
      <c r="I218" s="632"/>
      <c r="J218" s="632"/>
      <c r="K218" s="633"/>
    </row>
    <row r="219" spans="1:11" s="29" customFormat="1" ht="13.15" customHeight="1">
      <c r="A219" s="614" t="s">
        <v>147</v>
      </c>
      <c r="B219" s="643"/>
      <c r="C219" s="643"/>
      <c r="D219" s="643"/>
      <c r="E219" s="643"/>
      <c r="F219" s="643"/>
      <c r="G219" s="643"/>
      <c r="H219" s="643"/>
      <c r="I219" s="643"/>
      <c r="J219" s="643"/>
      <c r="K219" s="615"/>
    </row>
    <row r="220" spans="1:11" s="29" customFormat="1">
      <c r="A220" s="451"/>
      <c r="B220" s="531" t="s">
        <v>5</v>
      </c>
      <c r="C220" s="443" t="s">
        <v>148</v>
      </c>
      <c r="D220" s="624">
        <v>3299.8</v>
      </c>
      <c r="E220" s="624">
        <v>6270</v>
      </c>
      <c r="F220" s="624">
        <v>5250</v>
      </c>
      <c r="G220" s="624">
        <v>10500</v>
      </c>
      <c r="H220" s="624">
        <v>10500</v>
      </c>
      <c r="I220" s="624">
        <v>10500</v>
      </c>
      <c r="J220" s="624">
        <v>10500</v>
      </c>
      <c r="K220" s="624">
        <v>10500</v>
      </c>
    </row>
    <row r="221" spans="1:11" s="29" customFormat="1" ht="25.5">
      <c r="A221" s="451"/>
      <c r="B221" s="532"/>
      <c r="C221" s="354" t="s">
        <v>204</v>
      </c>
      <c r="D221" s="527">
        <v>0</v>
      </c>
      <c r="E221" s="527"/>
      <c r="F221" s="527"/>
      <c r="G221" s="527"/>
      <c r="H221" s="527"/>
      <c r="I221" s="527">
        <v>0</v>
      </c>
      <c r="J221" s="527"/>
      <c r="K221" s="527"/>
    </row>
    <row r="222" spans="1:11" s="29" customFormat="1">
      <c r="A222" s="451"/>
      <c r="B222" s="532"/>
      <c r="C222" s="443" t="s">
        <v>149</v>
      </c>
      <c r="D222" s="527">
        <v>0</v>
      </c>
      <c r="E222" s="527"/>
      <c r="F222" s="527"/>
      <c r="G222" s="527"/>
      <c r="H222" s="527"/>
      <c r="I222" s="527">
        <v>0</v>
      </c>
      <c r="J222" s="527"/>
      <c r="K222" s="527"/>
    </row>
    <row r="223" spans="1:11" s="29" customFormat="1" ht="70.900000000000006" customHeight="1">
      <c r="A223" s="451"/>
      <c r="B223" s="532"/>
      <c r="C223" s="354" t="s">
        <v>205</v>
      </c>
      <c r="D223" s="527">
        <v>0</v>
      </c>
      <c r="E223" s="527"/>
      <c r="F223" s="527"/>
      <c r="G223" s="527"/>
      <c r="H223" s="527"/>
      <c r="I223" s="527">
        <v>0</v>
      </c>
      <c r="J223" s="527"/>
      <c r="K223" s="527"/>
    </row>
    <row r="224" spans="1:11" s="29" customFormat="1">
      <c r="A224" s="451"/>
      <c r="B224" s="532"/>
      <c r="C224" s="443" t="s">
        <v>150</v>
      </c>
      <c r="D224" s="527">
        <v>0</v>
      </c>
      <c r="E224" s="527"/>
      <c r="F224" s="527"/>
      <c r="G224" s="527"/>
      <c r="H224" s="527"/>
      <c r="I224" s="527">
        <v>0</v>
      </c>
      <c r="J224" s="527"/>
      <c r="K224" s="527"/>
    </row>
    <row r="225" spans="1:11" s="29" customFormat="1">
      <c r="A225" s="451"/>
      <c r="B225" s="533"/>
      <c r="C225" s="354" t="s">
        <v>151</v>
      </c>
      <c r="D225" s="528">
        <v>0</v>
      </c>
      <c r="E225" s="528"/>
      <c r="F225" s="528"/>
      <c r="G225" s="528"/>
      <c r="H225" s="528"/>
      <c r="I225" s="528">
        <v>0</v>
      </c>
      <c r="J225" s="528"/>
      <c r="K225" s="528"/>
    </row>
    <row r="226" spans="1:11" s="29" customFormat="1">
      <c r="A226" s="451"/>
      <c r="B226" s="531" t="s">
        <v>6</v>
      </c>
      <c r="C226" s="443" t="s">
        <v>148</v>
      </c>
      <c r="D226" s="624">
        <v>4800862</v>
      </c>
      <c r="E226" s="624">
        <v>3009220.8</v>
      </c>
      <c r="F226" s="624">
        <v>752305.2</v>
      </c>
      <c r="G226" s="624">
        <v>1504610.4</v>
      </c>
      <c r="H226" s="624">
        <v>2256915.5999999996</v>
      </c>
      <c r="I226" s="624">
        <v>3009220.8</v>
      </c>
      <c r="J226" s="624">
        <v>3039313</v>
      </c>
      <c r="K226" s="624">
        <v>3039313</v>
      </c>
    </row>
    <row r="227" spans="1:11" s="29" customFormat="1" ht="25.5">
      <c r="A227" s="451"/>
      <c r="B227" s="532"/>
      <c r="C227" s="354" t="s">
        <v>206</v>
      </c>
      <c r="D227" s="527">
        <v>0</v>
      </c>
      <c r="E227" s="527"/>
      <c r="F227" s="527"/>
      <c r="G227" s="527"/>
      <c r="H227" s="527"/>
      <c r="I227" s="527">
        <v>0</v>
      </c>
      <c r="J227" s="527"/>
      <c r="K227" s="527"/>
    </row>
    <row r="228" spans="1:11" s="29" customFormat="1">
      <c r="A228" s="451"/>
      <c r="B228" s="532"/>
      <c r="C228" s="443" t="s">
        <v>149</v>
      </c>
      <c r="D228" s="527">
        <v>0</v>
      </c>
      <c r="E228" s="527"/>
      <c r="F228" s="527"/>
      <c r="G228" s="527"/>
      <c r="H228" s="527"/>
      <c r="I228" s="527">
        <v>0</v>
      </c>
      <c r="J228" s="527"/>
      <c r="K228" s="527"/>
    </row>
    <row r="229" spans="1:11" s="29" customFormat="1" ht="76.5">
      <c r="A229" s="451"/>
      <c r="B229" s="532"/>
      <c r="C229" s="354" t="s">
        <v>207</v>
      </c>
      <c r="D229" s="527">
        <v>0</v>
      </c>
      <c r="E229" s="527"/>
      <c r="F229" s="527"/>
      <c r="G229" s="527"/>
      <c r="H229" s="527"/>
      <c r="I229" s="527">
        <v>0</v>
      </c>
      <c r="J229" s="527"/>
      <c r="K229" s="527"/>
    </row>
    <row r="230" spans="1:11" s="29" customFormat="1">
      <c r="A230" s="451"/>
      <c r="B230" s="532"/>
      <c r="C230" s="443" t="s">
        <v>150</v>
      </c>
      <c r="D230" s="527">
        <v>0</v>
      </c>
      <c r="E230" s="527"/>
      <c r="F230" s="527"/>
      <c r="G230" s="527"/>
      <c r="H230" s="527"/>
      <c r="I230" s="527">
        <v>0</v>
      </c>
      <c r="J230" s="527"/>
      <c r="K230" s="527"/>
    </row>
    <row r="231" spans="1:11" s="29" customFormat="1">
      <c r="A231" s="451"/>
      <c r="B231" s="533"/>
      <c r="C231" s="354" t="s">
        <v>154</v>
      </c>
      <c r="D231" s="528">
        <v>0</v>
      </c>
      <c r="E231" s="528"/>
      <c r="F231" s="528"/>
      <c r="G231" s="528"/>
      <c r="H231" s="528"/>
      <c r="I231" s="528">
        <v>0</v>
      </c>
      <c r="J231" s="528"/>
      <c r="K231" s="528"/>
    </row>
    <row r="232" spans="1:11" s="29" customFormat="1">
      <c r="A232" s="451"/>
      <c r="B232" s="531" t="s">
        <v>7</v>
      </c>
      <c r="C232" s="443" t="s">
        <v>148</v>
      </c>
      <c r="D232" s="624">
        <v>11686823.1</v>
      </c>
      <c r="E232" s="624">
        <v>11260318</v>
      </c>
      <c r="F232" s="624">
        <v>3014829.5</v>
      </c>
      <c r="G232" s="624">
        <v>6029659</v>
      </c>
      <c r="H232" s="624">
        <v>9044488.5</v>
      </c>
      <c r="I232" s="624">
        <v>12059318</v>
      </c>
      <c r="J232" s="526">
        <v>12368756</v>
      </c>
      <c r="K232" s="526">
        <v>12368756</v>
      </c>
    </row>
    <row r="233" spans="1:11" s="29" customFormat="1">
      <c r="A233" s="451"/>
      <c r="B233" s="532"/>
      <c r="C233" s="354" t="s">
        <v>208</v>
      </c>
      <c r="D233" s="527">
        <v>0</v>
      </c>
      <c r="E233" s="527"/>
      <c r="F233" s="527"/>
      <c r="G233" s="527"/>
      <c r="H233" s="527"/>
      <c r="I233" s="527">
        <v>0</v>
      </c>
      <c r="J233" s="527"/>
      <c r="K233" s="527"/>
    </row>
    <row r="234" spans="1:11" s="29" customFormat="1">
      <c r="A234" s="451"/>
      <c r="B234" s="532"/>
      <c r="C234" s="443" t="s">
        <v>149</v>
      </c>
      <c r="D234" s="527">
        <v>0</v>
      </c>
      <c r="E234" s="527"/>
      <c r="F234" s="527"/>
      <c r="G234" s="527"/>
      <c r="H234" s="527"/>
      <c r="I234" s="527">
        <v>0</v>
      </c>
      <c r="J234" s="527"/>
      <c r="K234" s="527"/>
    </row>
    <row r="235" spans="1:11" s="29" customFormat="1" ht="25.5">
      <c r="A235" s="451"/>
      <c r="B235" s="532"/>
      <c r="C235" s="354" t="s">
        <v>209</v>
      </c>
      <c r="D235" s="527">
        <v>0</v>
      </c>
      <c r="E235" s="527"/>
      <c r="F235" s="527"/>
      <c r="G235" s="527"/>
      <c r="H235" s="527"/>
      <c r="I235" s="527">
        <v>0</v>
      </c>
      <c r="J235" s="527"/>
      <c r="K235" s="527"/>
    </row>
    <row r="236" spans="1:11" s="29" customFormat="1">
      <c r="A236" s="451"/>
      <c r="B236" s="532"/>
      <c r="C236" s="443" t="s">
        <v>150</v>
      </c>
      <c r="D236" s="527">
        <v>0</v>
      </c>
      <c r="E236" s="527"/>
      <c r="F236" s="527"/>
      <c r="G236" s="527"/>
      <c r="H236" s="527"/>
      <c r="I236" s="527">
        <v>0</v>
      </c>
      <c r="J236" s="527"/>
      <c r="K236" s="527"/>
    </row>
    <row r="237" spans="1:11" s="29" customFormat="1">
      <c r="A237" s="451"/>
      <c r="B237" s="533"/>
      <c r="C237" s="354" t="s">
        <v>154</v>
      </c>
      <c r="D237" s="528">
        <v>0</v>
      </c>
      <c r="E237" s="528"/>
      <c r="F237" s="528"/>
      <c r="G237" s="528"/>
      <c r="H237" s="528"/>
      <c r="I237" s="528">
        <v>0</v>
      </c>
      <c r="J237" s="528"/>
      <c r="K237" s="528"/>
    </row>
    <row r="238" spans="1:11" s="29" customFormat="1">
      <c r="A238" s="451"/>
      <c r="B238" s="531" t="s">
        <v>8</v>
      </c>
      <c r="C238" s="443" t="s">
        <v>148</v>
      </c>
      <c r="D238" s="624">
        <v>76775</v>
      </c>
      <c r="E238" s="624">
        <v>76083.8</v>
      </c>
      <c r="F238" s="697">
        <v>17118.875</v>
      </c>
      <c r="G238" s="624">
        <v>34237.75</v>
      </c>
      <c r="H238" s="624">
        <v>51356.625</v>
      </c>
      <c r="I238" s="624">
        <v>68475.5</v>
      </c>
      <c r="J238" s="624">
        <v>66159.399999999994</v>
      </c>
      <c r="K238" s="624">
        <v>59543.4</v>
      </c>
    </row>
    <row r="239" spans="1:11" s="29" customFormat="1" ht="73.5" customHeight="1">
      <c r="A239" s="451"/>
      <c r="B239" s="532"/>
      <c r="C239" s="354" t="s">
        <v>210</v>
      </c>
      <c r="D239" s="527">
        <v>0</v>
      </c>
      <c r="E239" s="527"/>
      <c r="F239" s="698"/>
      <c r="G239" s="527"/>
      <c r="H239" s="527"/>
      <c r="I239" s="527">
        <v>0</v>
      </c>
      <c r="J239" s="527"/>
      <c r="K239" s="527"/>
    </row>
    <row r="240" spans="1:11" s="29" customFormat="1">
      <c r="A240" s="451"/>
      <c r="B240" s="532"/>
      <c r="C240" s="443" t="s">
        <v>149</v>
      </c>
      <c r="D240" s="527">
        <v>0</v>
      </c>
      <c r="E240" s="527"/>
      <c r="F240" s="698"/>
      <c r="G240" s="527"/>
      <c r="H240" s="527"/>
      <c r="I240" s="527">
        <v>0</v>
      </c>
      <c r="J240" s="527"/>
      <c r="K240" s="527"/>
    </row>
    <row r="241" spans="1:14" s="29" customFormat="1" ht="63.75">
      <c r="A241" s="451"/>
      <c r="B241" s="532"/>
      <c r="C241" s="354" t="s">
        <v>211</v>
      </c>
      <c r="D241" s="527">
        <v>0</v>
      </c>
      <c r="E241" s="527"/>
      <c r="F241" s="698"/>
      <c r="G241" s="527"/>
      <c r="H241" s="527"/>
      <c r="I241" s="527">
        <v>0</v>
      </c>
      <c r="J241" s="527"/>
      <c r="K241" s="527"/>
      <c r="L241" s="46"/>
      <c r="M241" s="32"/>
      <c r="N241" s="32"/>
    </row>
    <row r="242" spans="1:14" s="29" customFormat="1">
      <c r="A242" s="451"/>
      <c r="B242" s="532"/>
      <c r="C242" s="354" t="s">
        <v>150</v>
      </c>
      <c r="D242" s="527">
        <v>0</v>
      </c>
      <c r="E242" s="527"/>
      <c r="F242" s="698"/>
      <c r="G242" s="527"/>
      <c r="H242" s="527"/>
      <c r="I242" s="527">
        <v>0</v>
      </c>
      <c r="J242" s="527"/>
      <c r="K242" s="527"/>
    </row>
    <row r="243" spans="1:14" s="29" customFormat="1">
      <c r="A243" s="451"/>
      <c r="B243" s="533"/>
      <c r="C243" s="354" t="s">
        <v>154</v>
      </c>
      <c r="D243" s="528">
        <v>0</v>
      </c>
      <c r="E243" s="528"/>
      <c r="F243" s="699"/>
      <c r="G243" s="528"/>
      <c r="H243" s="528"/>
      <c r="I243" s="528">
        <v>0</v>
      </c>
      <c r="J243" s="528"/>
      <c r="K243" s="528"/>
    </row>
    <row r="244" spans="1:14" s="29" customFormat="1">
      <c r="A244" s="510" t="s">
        <v>1</v>
      </c>
      <c r="B244" s="652"/>
      <c r="C244" s="652"/>
      <c r="D244" s="652"/>
      <c r="E244" s="652"/>
      <c r="F244" s="652"/>
      <c r="G244" s="652"/>
      <c r="H244" s="652"/>
      <c r="I244" s="652"/>
      <c r="J244" s="652"/>
      <c r="K244" s="511"/>
    </row>
    <row r="245" spans="1:14" s="29" customFormat="1">
      <c r="A245" s="531" t="s">
        <v>22</v>
      </c>
      <c r="B245" s="354"/>
      <c r="C245" s="443" t="s">
        <v>140</v>
      </c>
      <c r="D245" s="628">
        <f t="shared" ref="D245" si="9">D253+D259+D265+D271+D277+D283+D289+D295+D301+D307+D313+D319+D325+D331+D337+D343</f>
        <v>1941784.64</v>
      </c>
      <c r="E245" s="628">
        <f t="shared" ref="E245:I245" si="10">E253+E259+E265+E271+E277+E283+E289+E295+E301+E307+E313+E319+E325+E331+E337+E343</f>
        <v>2100795.4</v>
      </c>
      <c r="F245" s="628">
        <f t="shared" si="10"/>
        <v>291700</v>
      </c>
      <c r="G245" s="628">
        <f t="shared" si="10"/>
        <v>1245506</v>
      </c>
      <c r="H245" s="628">
        <f t="shared" si="10"/>
        <v>1800410</v>
      </c>
      <c r="I245" s="628">
        <f t="shared" si="10"/>
        <v>1944986.9</v>
      </c>
      <c r="J245" s="628">
        <f t="shared" ref="J245:K245" si="11">J253+J259+J265+J271+J277+J283+J289+J295+J301+J307+J313+J319+J325+J331+J337+J343</f>
        <v>2127244.0209999997</v>
      </c>
      <c r="K245" s="693">
        <f t="shared" si="11"/>
        <v>2127244.0209999997</v>
      </c>
    </row>
    <row r="246" spans="1:14" s="29" customFormat="1">
      <c r="A246" s="532"/>
      <c r="B246" s="354"/>
      <c r="C246" s="354" t="s">
        <v>212</v>
      </c>
      <c r="D246" s="629"/>
      <c r="E246" s="629"/>
      <c r="F246" s="629"/>
      <c r="G246" s="629"/>
      <c r="H246" s="629"/>
      <c r="I246" s="629"/>
      <c r="J246" s="629"/>
      <c r="K246" s="693"/>
    </row>
    <row r="247" spans="1:14" s="29" customFormat="1">
      <c r="A247" s="532"/>
      <c r="B247" s="354"/>
      <c r="C247" s="443" t="s">
        <v>142</v>
      </c>
      <c r="D247" s="629"/>
      <c r="E247" s="629"/>
      <c r="F247" s="629"/>
      <c r="G247" s="629"/>
      <c r="H247" s="629"/>
      <c r="I247" s="629"/>
      <c r="J247" s="629"/>
      <c r="K247" s="693"/>
    </row>
    <row r="248" spans="1:14" s="29" customFormat="1" ht="38.25">
      <c r="A248" s="532"/>
      <c r="B248" s="354"/>
      <c r="C248" s="354" t="s">
        <v>213</v>
      </c>
      <c r="D248" s="629"/>
      <c r="E248" s="629"/>
      <c r="F248" s="629"/>
      <c r="G248" s="629"/>
      <c r="H248" s="629"/>
      <c r="I248" s="629"/>
      <c r="J248" s="629"/>
      <c r="K248" s="693"/>
    </row>
    <row r="249" spans="1:14" s="29" customFormat="1">
      <c r="A249" s="532"/>
      <c r="B249" s="354"/>
      <c r="C249" s="443" t="s">
        <v>144</v>
      </c>
      <c r="D249" s="629"/>
      <c r="E249" s="629"/>
      <c r="F249" s="629"/>
      <c r="G249" s="629"/>
      <c r="H249" s="629"/>
      <c r="I249" s="629"/>
      <c r="J249" s="629"/>
      <c r="K249" s="693"/>
    </row>
    <row r="250" spans="1:14" s="29" customFormat="1" ht="25.5">
      <c r="A250" s="533"/>
      <c r="B250" s="354"/>
      <c r="C250" s="354" t="s">
        <v>214</v>
      </c>
      <c r="D250" s="630"/>
      <c r="E250" s="630"/>
      <c r="F250" s="630"/>
      <c r="G250" s="630"/>
      <c r="H250" s="630"/>
      <c r="I250" s="630"/>
      <c r="J250" s="630"/>
      <c r="K250" s="693"/>
    </row>
    <row r="251" spans="1:14" s="29" customFormat="1" ht="13.15" customHeight="1">
      <c r="A251" s="631" t="s">
        <v>146</v>
      </c>
      <c r="B251" s="632"/>
      <c r="C251" s="632"/>
      <c r="D251" s="632"/>
      <c r="E251" s="632"/>
      <c r="F251" s="632"/>
      <c r="G251" s="632"/>
      <c r="H251" s="632"/>
      <c r="I251" s="632"/>
      <c r="J251" s="632"/>
      <c r="K251" s="633"/>
    </row>
    <row r="252" spans="1:14" s="29" customFormat="1" ht="13.15" customHeight="1">
      <c r="A252" s="614" t="s">
        <v>147</v>
      </c>
      <c r="B252" s="643"/>
      <c r="C252" s="643"/>
      <c r="D252" s="643"/>
      <c r="E252" s="643"/>
      <c r="F252" s="643"/>
      <c r="G252" s="643"/>
      <c r="H252" s="643"/>
      <c r="I252" s="643"/>
      <c r="J252" s="643"/>
      <c r="K252" s="615"/>
    </row>
    <row r="253" spans="1:14" s="29" customFormat="1">
      <c r="A253" s="451"/>
      <c r="B253" s="531" t="s">
        <v>5</v>
      </c>
      <c r="C253" s="443" t="s">
        <v>215</v>
      </c>
      <c r="D253" s="663">
        <v>40276.28</v>
      </c>
      <c r="E253" s="663">
        <v>63875</v>
      </c>
      <c r="F253" s="663">
        <v>0</v>
      </c>
      <c r="G253" s="663">
        <v>36500</v>
      </c>
      <c r="H253" s="663">
        <v>54750</v>
      </c>
      <c r="I253" s="694">
        <v>59847</v>
      </c>
      <c r="J253" s="663">
        <v>63875</v>
      </c>
      <c r="K253" s="663">
        <v>63875</v>
      </c>
    </row>
    <row r="254" spans="1:14" s="29" customFormat="1" ht="63.75">
      <c r="A254" s="451"/>
      <c r="B254" s="532"/>
      <c r="C254" s="354" t="s">
        <v>216</v>
      </c>
      <c r="D254" s="664">
        <v>0</v>
      </c>
      <c r="E254" s="664"/>
      <c r="F254" s="664"/>
      <c r="G254" s="664"/>
      <c r="H254" s="664"/>
      <c r="I254" s="695">
        <v>0</v>
      </c>
      <c r="J254" s="664"/>
      <c r="K254" s="664"/>
    </row>
    <row r="255" spans="1:14" s="29" customFormat="1">
      <c r="A255" s="451"/>
      <c r="B255" s="532"/>
      <c r="C255" s="443" t="s">
        <v>149</v>
      </c>
      <c r="D255" s="664">
        <v>0</v>
      </c>
      <c r="E255" s="664"/>
      <c r="F255" s="664"/>
      <c r="G255" s="664"/>
      <c r="H255" s="664"/>
      <c r="I255" s="695">
        <v>0</v>
      </c>
      <c r="J255" s="664"/>
      <c r="K255" s="664"/>
    </row>
    <row r="256" spans="1:14" s="29" customFormat="1" ht="76.5" customHeight="1">
      <c r="A256" s="451"/>
      <c r="B256" s="532"/>
      <c r="C256" s="354" t="s">
        <v>798</v>
      </c>
      <c r="D256" s="664">
        <v>0</v>
      </c>
      <c r="E256" s="664"/>
      <c r="F256" s="664"/>
      <c r="G256" s="664"/>
      <c r="H256" s="664"/>
      <c r="I256" s="695">
        <v>0</v>
      </c>
      <c r="J256" s="664"/>
      <c r="K256" s="664"/>
    </row>
    <row r="257" spans="1:11" s="29" customFormat="1">
      <c r="A257" s="451"/>
      <c r="B257" s="532"/>
      <c r="C257" s="443" t="s">
        <v>150</v>
      </c>
      <c r="D257" s="664">
        <v>0</v>
      </c>
      <c r="E257" s="664"/>
      <c r="F257" s="664"/>
      <c r="G257" s="664"/>
      <c r="H257" s="664"/>
      <c r="I257" s="695">
        <v>0</v>
      </c>
      <c r="J257" s="664"/>
      <c r="K257" s="664"/>
    </row>
    <row r="258" spans="1:11" s="29" customFormat="1">
      <c r="A258" s="451"/>
      <c r="B258" s="533"/>
      <c r="C258" s="354" t="s">
        <v>151</v>
      </c>
      <c r="D258" s="665">
        <v>0</v>
      </c>
      <c r="E258" s="665"/>
      <c r="F258" s="665"/>
      <c r="G258" s="665"/>
      <c r="H258" s="665"/>
      <c r="I258" s="696">
        <v>0</v>
      </c>
      <c r="J258" s="665"/>
      <c r="K258" s="665"/>
    </row>
    <row r="259" spans="1:11" s="29" customFormat="1">
      <c r="A259" s="451"/>
      <c r="B259" s="531" t="s">
        <v>9</v>
      </c>
      <c r="C259" s="443" t="s">
        <v>148</v>
      </c>
      <c r="D259" s="47">
        <v>0</v>
      </c>
      <c r="E259" s="666">
        <v>7000</v>
      </c>
      <c r="F259" s="666">
        <v>0</v>
      </c>
      <c r="G259" s="666" t="s">
        <v>1094</v>
      </c>
      <c r="H259" s="666" t="s">
        <v>1095</v>
      </c>
      <c r="I259" s="694">
        <v>6558.6</v>
      </c>
      <c r="J259" s="666" t="s">
        <v>1091</v>
      </c>
      <c r="K259" s="666" t="s">
        <v>1091</v>
      </c>
    </row>
    <row r="260" spans="1:11" s="29" customFormat="1">
      <c r="A260" s="451"/>
      <c r="B260" s="532"/>
      <c r="C260" s="354" t="s">
        <v>217</v>
      </c>
      <c r="D260" s="48">
        <v>0</v>
      </c>
      <c r="E260" s="664"/>
      <c r="F260" s="664"/>
      <c r="G260" s="664"/>
      <c r="H260" s="664"/>
      <c r="I260" s="695"/>
      <c r="J260" s="664"/>
      <c r="K260" s="664"/>
    </row>
    <row r="261" spans="1:11" s="29" customFormat="1">
      <c r="A261" s="451"/>
      <c r="B261" s="532"/>
      <c r="C261" s="443" t="s">
        <v>149</v>
      </c>
      <c r="D261" s="48">
        <v>0</v>
      </c>
      <c r="E261" s="664"/>
      <c r="F261" s="664"/>
      <c r="G261" s="664"/>
      <c r="H261" s="664"/>
      <c r="I261" s="695"/>
      <c r="J261" s="664"/>
      <c r="K261" s="664"/>
    </row>
    <row r="262" spans="1:11" s="29" customFormat="1" ht="76.5">
      <c r="A262" s="451"/>
      <c r="B262" s="532"/>
      <c r="C262" s="354" t="s">
        <v>218</v>
      </c>
      <c r="D262" s="48">
        <v>0</v>
      </c>
      <c r="E262" s="664"/>
      <c r="F262" s="664"/>
      <c r="G262" s="664"/>
      <c r="H262" s="664"/>
      <c r="I262" s="695"/>
      <c r="J262" s="664"/>
      <c r="K262" s="664"/>
    </row>
    <row r="263" spans="1:11" s="29" customFormat="1">
      <c r="A263" s="451"/>
      <c r="B263" s="532"/>
      <c r="C263" s="354" t="s">
        <v>150</v>
      </c>
      <c r="D263" s="48">
        <v>0</v>
      </c>
      <c r="E263" s="664"/>
      <c r="F263" s="664"/>
      <c r="G263" s="664"/>
      <c r="H263" s="664"/>
      <c r="I263" s="695"/>
      <c r="J263" s="664"/>
      <c r="K263" s="664"/>
    </row>
    <row r="264" spans="1:11" s="29" customFormat="1">
      <c r="A264" s="451"/>
      <c r="B264" s="533"/>
      <c r="C264" s="354" t="s">
        <v>151</v>
      </c>
      <c r="D264" s="37">
        <v>0</v>
      </c>
      <c r="E264" s="665"/>
      <c r="F264" s="665"/>
      <c r="G264" s="665"/>
      <c r="H264" s="665"/>
      <c r="I264" s="696"/>
      <c r="J264" s="665"/>
      <c r="K264" s="665"/>
    </row>
    <row r="265" spans="1:11" s="29" customFormat="1">
      <c r="A265" s="451"/>
      <c r="B265" s="531" t="s">
        <v>10</v>
      </c>
      <c r="C265" s="443" t="s">
        <v>148</v>
      </c>
      <c r="D265" s="438">
        <v>5938.26</v>
      </c>
      <c r="E265" s="666">
        <v>10000</v>
      </c>
      <c r="F265" s="663">
        <v>1000</v>
      </c>
      <c r="G265" s="663">
        <v>7000</v>
      </c>
      <c r="H265" s="663">
        <v>12000</v>
      </c>
      <c r="I265" s="694">
        <v>9369.4</v>
      </c>
      <c r="J265" s="663">
        <v>14000</v>
      </c>
      <c r="K265" s="663">
        <v>14000</v>
      </c>
    </row>
    <row r="266" spans="1:11" s="29" customFormat="1" ht="51">
      <c r="A266" s="451"/>
      <c r="B266" s="532"/>
      <c r="C266" s="354" t="s">
        <v>219</v>
      </c>
      <c r="D266" s="32"/>
      <c r="E266" s="664"/>
      <c r="F266" s="664"/>
      <c r="G266" s="664"/>
      <c r="H266" s="664"/>
      <c r="I266" s="695"/>
      <c r="J266" s="664"/>
      <c r="K266" s="664"/>
    </row>
    <row r="267" spans="1:11" s="29" customFormat="1">
      <c r="A267" s="451"/>
      <c r="B267" s="532"/>
      <c r="C267" s="443" t="s">
        <v>149</v>
      </c>
      <c r="D267" s="438">
        <v>0</v>
      </c>
      <c r="E267" s="664"/>
      <c r="F267" s="664"/>
      <c r="G267" s="664"/>
      <c r="H267" s="664"/>
      <c r="I267" s="695"/>
      <c r="J267" s="664"/>
      <c r="K267" s="664"/>
    </row>
    <row r="268" spans="1:11" s="29" customFormat="1" ht="76.5">
      <c r="A268" s="451"/>
      <c r="B268" s="532"/>
      <c r="C268" s="354" t="s">
        <v>220</v>
      </c>
      <c r="D268" s="438">
        <v>0</v>
      </c>
      <c r="E268" s="664"/>
      <c r="F268" s="664"/>
      <c r="G268" s="664"/>
      <c r="H268" s="664"/>
      <c r="I268" s="695"/>
      <c r="J268" s="664"/>
      <c r="K268" s="664"/>
    </row>
    <row r="269" spans="1:11" s="29" customFormat="1">
      <c r="A269" s="451"/>
      <c r="B269" s="532"/>
      <c r="C269" s="443" t="s">
        <v>150</v>
      </c>
      <c r="D269" s="438">
        <v>0</v>
      </c>
      <c r="E269" s="664"/>
      <c r="F269" s="664"/>
      <c r="G269" s="664"/>
      <c r="H269" s="664"/>
      <c r="I269" s="695"/>
      <c r="J269" s="664"/>
      <c r="K269" s="664"/>
    </row>
    <row r="270" spans="1:11" s="29" customFormat="1">
      <c r="A270" s="451"/>
      <c r="B270" s="533"/>
      <c r="C270" s="354" t="s">
        <v>151</v>
      </c>
      <c r="D270" s="439">
        <v>0</v>
      </c>
      <c r="E270" s="665"/>
      <c r="F270" s="665"/>
      <c r="G270" s="665"/>
      <c r="H270" s="665"/>
      <c r="I270" s="696"/>
      <c r="J270" s="665"/>
      <c r="K270" s="665"/>
    </row>
    <row r="271" spans="1:11" s="29" customFormat="1">
      <c r="A271" s="451"/>
      <c r="B271" s="531" t="s">
        <v>15</v>
      </c>
      <c r="C271" s="443" t="s">
        <v>148</v>
      </c>
      <c r="D271" s="445">
        <v>68.3</v>
      </c>
      <c r="E271" s="681">
        <v>1260</v>
      </c>
      <c r="F271" s="690">
        <v>0</v>
      </c>
      <c r="G271" s="690">
        <v>686</v>
      </c>
      <c r="H271" s="690" t="s">
        <v>1093</v>
      </c>
      <c r="I271" s="694">
        <v>1180.5</v>
      </c>
      <c r="J271" s="681" t="s">
        <v>1092</v>
      </c>
      <c r="K271" s="681" t="s">
        <v>1092</v>
      </c>
    </row>
    <row r="272" spans="1:11" s="29" customFormat="1" ht="25.5">
      <c r="A272" s="451"/>
      <c r="B272" s="532"/>
      <c r="C272" s="354" t="s">
        <v>221</v>
      </c>
      <c r="D272" s="446"/>
      <c r="E272" s="682"/>
      <c r="F272" s="691"/>
      <c r="G272" s="691"/>
      <c r="H272" s="691"/>
      <c r="I272" s="695"/>
      <c r="J272" s="682"/>
      <c r="K272" s="682"/>
    </row>
    <row r="273" spans="1:11" s="29" customFormat="1">
      <c r="A273" s="451"/>
      <c r="B273" s="532"/>
      <c r="C273" s="443" t="s">
        <v>149</v>
      </c>
      <c r="D273" s="446"/>
      <c r="E273" s="682"/>
      <c r="F273" s="691"/>
      <c r="G273" s="691"/>
      <c r="H273" s="691"/>
      <c r="I273" s="695"/>
      <c r="J273" s="682"/>
      <c r="K273" s="682"/>
    </row>
    <row r="274" spans="1:11" s="29" customFormat="1" ht="43.9" customHeight="1">
      <c r="A274" s="451"/>
      <c r="B274" s="532"/>
      <c r="C274" s="354" t="s">
        <v>694</v>
      </c>
      <c r="D274" s="446"/>
      <c r="E274" s="682"/>
      <c r="F274" s="691"/>
      <c r="G274" s="691"/>
      <c r="H274" s="691"/>
      <c r="I274" s="695"/>
      <c r="J274" s="682"/>
      <c r="K274" s="682"/>
    </row>
    <row r="275" spans="1:11" s="29" customFormat="1">
      <c r="A275" s="451"/>
      <c r="B275" s="532"/>
      <c r="C275" s="443" t="s">
        <v>150</v>
      </c>
      <c r="D275" s="446"/>
      <c r="E275" s="682"/>
      <c r="F275" s="691"/>
      <c r="G275" s="691"/>
      <c r="H275" s="691"/>
      <c r="I275" s="695"/>
      <c r="J275" s="682"/>
      <c r="K275" s="682"/>
    </row>
    <row r="276" spans="1:11" s="29" customFormat="1">
      <c r="A276" s="451"/>
      <c r="B276" s="533"/>
      <c r="C276" s="354" t="s">
        <v>151</v>
      </c>
      <c r="D276" s="447"/>
      <c r="E276" s="683"/>
      <c r="F276" s="692"/>
      <c r="G276" s="692"/>
      <c r="H276" s="692"/>
      <c r="I276" s="696"/>
      <c r="J276" s="683"/>
      <c r="K276" s="683"/>
    </row>
    <row r="277" spans="1:11" s="29" customFormat="1">
      <c r="A277" s="451"/>
      <c r="B277" s="531">
        <v>11007</v>
      </c>
      <c r="C277" s="443" t="s">
        <v>148</v>
      </c>
      <c r="D277" s="681">
        <v>2200</v>
      </c>
      <c r="E277" s="681">
        <v>2564.1</v>
      </c>
      <c r="F277" s="690">
        <v>0</v>
      </c>
      <c r="G277" s="690">
        <v>0</v>
      </c>
      <c r="H277" s="690">
        <v>0</v>
      </c>
      <c r="I277" s="694">
        <v>0</v>
      </c>
      <c r="J277" s="681">
        <v>0</v>
      </c>
      <c r="K277" s="681">
        <v>0</v>
      </c>
    </row>
    <row r="278" spans="1:11" s="29" customFormat="1" ht="25.5">
      <c r="A278" s="451"/>
      <c r="B278" s="532"/>
      <c r="C278" s="354" t="s">
        <v>695</v>
      </c>
      <c r="D278" s="682"/>
      <c r="E278" s="682"/>
      <c r="F278" s="691"/>
      <c r="G278" s="691"/>
      <c r="H278" s="691"/>
      <c r="I278" s="695">
        <v>0</v>
      </c>
      <c r="J278" s="682"/>
      <c r="K278" s="682"/>
    </row>
    <row r="279" spans="1:11" s="29" customFormat="1">
      <c r="A279" s="451"/>
      <c r="B279" s="532"/>
      <c r="C279" s="443" t="s">
        <v>149</v>
      </c>
      <c r="D279" s="682"/>
      <c r="E279" s="682"/>
      <c r="F279" s="691"/>
      <c r="G279" s="691"/>
      <c r="H279" s="691"/>
      <c r="I279" s="695">
        <v>0</v>
      </c>
      <c r="J279" s="682"/>
      <c r="K279" s="682"/>
    </row>
    <row r="280" spans="1:11" s="29" customFormat="1" ht="25.5">
      <c r="A280" s="451"/>
      <c r="B280" s="532"/>
      <c r="C280" s="354" t="s">
        <v>696</v>
      </c>
      <c r="D280" s="682"/>
      <c r="E280" s="682"/>
      <c r="F280" s="691"/>
      <c r="G280" s="691"/>
      <c r="H280" s="691"/>
      <c r="I280" s="695">
        <v>0</v>
      </c>
      <c r="J280" s="682"/>
      <c r="K280" s="682"/>
    </row>
    <row r="281" spans="1:11" s="29" customFormat="1">
      <c r="A281" s="451"/>
      <c r="B281" s="532"/>
      <c r="C281" s="443" t="s">
        <v>150</v>
      </c>
      <c r="D281" s="682"/>
      <c r="E281" s="682"/>
      <c r="F281" s="691"/>
      <c r="G281" s="691"/>
      <c r="H281" s="691"/>
      <c r="I281" s="695">
        <v>0</v>
      </c>
      <c r="J281" s="682"/>
      <c r="K281" s="682"/>
    </row>
    <row r="282" spans="1:11" s="29" customFormat="1">
      <c r="A282" s="451"/>
      <c r="B282" s="533"/>
      <c r="C282" s="354" t="s">
        <v>151</v>
      </c>
      <c r="D282" s="683"/>
      <c r="E282" s="683"/>
      <c r="F282" s="692"/>
      <c r="G282" s="692"/>
      <c r="H282" s="692"/>
      <c r="I282" s="696">
        <v>0</v>
      </c>
      <c r="J282" s="683"/>
      <c r="K282" s="683"/>
    </row>
    <row r="283" spans="1:11" s="29" customFormat="1">
      <c r="A283" s="451"/>
      <c r="B283" s="531" t="s">
        <v>6</v>
      </c>
      <c r="C283" s="443" t="s">
        <v>148</v>
      </c>
      <c r="D283" s="681">
        <v>33823.769999999997</v>
      </c>
      <c r="E283" s="666">
        <v>50000</v>
      </c>
      <c r="F283" s="666">
        <v>4000</v>
      </c>
      <c r="G283" s="666">
        <v>25000</v>
      </c>
      <c r="H283" s="666">
        <v>50000</v>
      </c>
      <c r="I283" s="694">
        <v>46847</v>
      </c>
      <c r="J283" s="666">
        <v>70180.5</v>
      </c>
      <c r="K283" s="666">
        <v>70180.5</v>
      </c>
    </row>
    <row r="284" spans="1:11" s="29" customFormat="1" ht="38.25">
      <c r="A284" s="451"/>
      <c r="B284" s="532"/>
      <c r="C284" s="354" t="s">
        <v>222</v>
      </c>
      <c r="D284" s="682">
        <v>0</v>
      </c>
      <c r="E284" s="664"/>
      <c r="F284" s="664"/>
      <c r="G284" s="664"/>
      <c r="H284" s="664"/>
      <c r="I284" s="695"/>
      <c r="J284" s="664"/>
      <c r="K284" s="664"/>
    </row>
    <row r="285" spans="1:11" s="29" customFormat="1">
      <c r="A285" s="451"/>
      <c r="B285" s="532"/>
      <c r="C285" s="443" t="s">
        <v>149</v>
      </c>
      <c r="D285" s="682">
        <v>0</v>
      </c>
      <c r="E285" s="664"/>
      <c r="F285" s="664"/>
      <c r="G285" s="664"/>
      <c r="H285" s="664"/>
      <c r="I285" s="695"/>
      <c r="J285" s="664"/>
      <c r="K285" s="664"/>
    </row>
    <row r="286" spans="1:11" s="29" customFormat="1" ht="76.5">
      <c r="A286" s="451"/>
      <c r="B286" s="532"/>
      <c r="C286" s="354" t="s">
        <v>697</v>
      </c>
      <c r="D286" s="682">
        <v>0</v>
      </c>
      <c r="E286" s="664"/>
      <c r="F286" s="664"/>
      <c r="G286" s="664"/>
      <c r="H286" s="664"/>
      <c r="I286" s="695"/>
      <c r="J286" s="664"/>
      <c r="K286" s="664"/>
    </row>
    <row r="287" spans="1:11" s="29" customFormat="1">
      <c r="A287" s="451"/>
      <c r="B287" s="532"/>
      <c r="C287" s="443" t="s">
        <v>150</v>
      </c>
      <c r="D287" s="682">
        <v>0</v>
      </c>
      <c r="E287" s="664"/>
      <c r="F287" s="664"/>
      <c r="G287" s="664"/>
      <c r="H287" s="664"/>
      <c r="I287" s="695"/>
      <c r="J287" s="664"/>
      <c r="K287" s="664"/>
    </row>
    <row r="288" spans="1:11" s="29" customFormat="1">
      <c r="A288" s="451"/>
      <c r="B288" s="533"/>
      <c r="C288" s="354" t="s">
        <v>154</v>
      </c>
      <c r="D288" s="683">
        <v>0</v>
      </c>
      <c r="E288" s="665"/>
      <c r="F288" s="665"/>
      <c r="G288" s="665"/>
      <c r="H288" s="665"/>
      <c r="I288" s="696"/>
      <c r="J288" s="665"/>
      <c r="K288" s="665"/>
    </row>
    <row r="289" spans="1:11" s="29" customFormat="1">
      <c r="A289" s="451"/>
      <c r="B289" s="531" t="s">
        <v>7</v>
      </c>
      <c r="C289" s="443" t="s">
        <v>148</v>
      </c>
      <c r="D289" s="47">
        <v>14039.91</v>
      </c>
      <c r="E289" s="663">
        <v>42840</v>
      </c>
      <c r="F289" s="663">
        <v>12000</v>
      </c>
      <c r="G289" s="663">
        <v>68000</v>
      </c>
      <c r="H289" s="663">
        <v>136000</v>
      </c>
      <c r="I289" s="694">
        <v>40138.5</v>
      </c>
      <c r="J289" s="663">
        <v>161160</v>
      </c>
      <c r="K289" s="663">
        <v>161160</v>
      </c>
    </row>
    <row r="290" spans="1:11" s="29" customFormat="1" ht="76.5">
      <c r="A290" s="451"/>
      <c r="B290" s="532"/>
      <c r="C290" s="354" t="s">
        <v>720</v>
      </c>
      <c r="D290" s="48">
        <v>0</v>
      </c>
      <c r="E290" s="664"/>
      <c r="F290" s="664"/>
      <c r="G290" s="664"/>
      <c r="H290" s="664"/>
      <c r="I290" s="695"/>
      <c r="J290" s="664"/>
      <c r="K290" s="664"/>
    </row>
    <row r="291" spans="1:11" s="29" customFormat="1">
      <c r="A291" s="451"/>
      <c r="B291" s="532"/>
      <c r="C291" s="443" t="s">
        <v>149</v>
      </c>
      <c r="D291" s="48">
        <v>0</v>
      </c>
      <c r="E291" s="664"/>
      <c r="F291" s="664"/>
      <c r="G291" s="664"/>
      <c r="H291" s="664"/>
      <c r="I291" s="695"/>
      <c r="J291" s="664"/>
      <c r="K291" s="664"/>
    </row>
    <row r="292" spans="1:11" s="29" customFormat="1" ht="76.5">
      <c r="A292" s="451"/>
      <c r="B292" s="532"/>
      <c r="C292" s="354" t="s">
        <v>745</v>
      </c>
      <c r="D292" s="48">
        <v>0</v>
      </c>
      <c r="E292" s="664"/>
      <c r="F292" s="664"/>
      <c r="G292" s="664"/>
      <c r="H292" s="664"/>
      <c r="I292" s="695"/>
      <c r="J292" s="664"/>
      <c r="K292" s="664"/>
    </row>
    <row r="293" spans="1:11" s="29" customFormat="1">
      <c r="A293" s="451"/>
      <c r="B293" s="532"/>
      <c r="C293" s="443" t="s">
        <v>150</v>
      </c>
      <c r="D293" s="48">
        <v>0</v>
      </c>
      <c r="E293" s="664"/>
      <c r="F293" s="664"/>
      <c r="G293" s="664"/>
      <c r="H293" s="664"/>
      <c r="I293" s="695"/>
      <c r="J293" s="664"/>
      <c r="K293" s="664"/>
    </row>
    <row r="294" spans="1:11" s="29" customFormat="1">
      <c r="A294" s="451"/>
      <c r="B294" s="533"/>
      <c r="C294" s="354" t="s">
        <v>154</v>
      </c>
      <c r="D294" s="37">
        <v>0</v>
      </c>
      <c r="E294" s="665"/>
      <c r="F294" s="665"/>
      <c r="G294" s="665"/>
      <c r="H294" s="665"/>
      <c r="I294" s="696"/>
      <c r="J294" s="665"/>
      <c r="K294" s="665"/>
    </row>
    <row r="295" spans="1:11" s="29" customFormat="1">
      <c r="A295" s="451"/>
      <c r="B295" s="531" t="s">
        <v>8</v>
      </c>
      <c r="C295" s="443" t="s">
        <v>148</v>
      </c>
      <c r="D295" s="47">
        <v>22045.919999999998</v>
      </c>
      <c r="E295" s="666">
        <v>23320</v>
      </c>
      <c r="F295" s="663">
        <v>700</v>
      </c>
      <c r="G295" s="663">
        <v>920</v>
      </c>
      <c r="H295" s="663">
        <v>920</v>
      </c>
      <c r="I295" s="47">
        <v>920</v>
      </c>
      <c r="J295" s="663">
        <v>0</v>
      </c>
      <c r="K295" s="663">
        <v>0</v>
      </c>
    </row>
    <row r="296" spans="1:11" s="29" customFormat="1" ht="25.5">
      <c r="A296" s="451"/>
      <c r="B296" s="532"/>
      <c r="C296" s="354" t="s">
        <v>223</v>
      </c>
      <c r="D296" s="48">
        <v>0</v>
      </c>
      <c r="E296" s="664"/>
      <c r="F296" s="664"/>
      <c r="G296" s="664"/>
      <c r="H296" s="664"/>
      <c r="I296" s="48">
        <v>0</v>
      </c>
      <c r="J296" s="664"/>
      <c r="K296" s="664"/>
    </row>
    <row r="297" spans="1:11" s="29" customFormat="1">
      <c r="A297" s="451"/>
      <c r="B297" s="532"/>
      <c r="C297" s="443" t="s">
        <v>149</v>
      </c>
      <c r="D297" s="48">
        <v>0</v>
      </c>
      <c r="E297" s="664"/>
      <c r="F297" s="664"/>
      <c r="G297" s="664"/>
      <c r="H297" s="664"/>
      <c r="I297" s="48">
        <v>0</v>
      </c>
      <c r="J297" s="664"/>
      <c r="K297" s="664"/>
    </row>
    <row r="298" spans="1:11" s="29" customFormat="1" ht="76.5">
      <c r="A298" s="451"/>
      <c r="B298" s="532"/>
      <c r="C298" s="354" t="s">
        <v>224</v>
      </c>
      <c r="D298" s="48">
        <v>0</v>
      </c>
      <c r="E298" s="664"/>
      <c r="F298" s="664"/>
      <c r="G298" s="664"/>
      <c r="H298" s="664"/>
      <c r="I298" s="48">
        <v>0</v>
      </c>
      <c r="J298" s="664"/>
      <c r="K298" s="664"/>
    </row>
    <row r="299" spans="1:11" s="29" customFormat="1">
      <c r="A299" s="451"/>
      <c r="B299" s="532"/>
      <c r="C299" s="443" t="s">
        <v>150</v>
      </c>
      <c r="D299" s="48">
        <v>0</v>
      </c>
      <c r="E299" s="664"/>
      <c r="F299" s="664"/>
      <c r="G299" s="664"/>
      <c r="H299" s="664"/>
      <c r="I299" s="48">
        <v>0</v>
      </c>
      <c r="J299" s="664"/>
      <c r="K299" s="664"/>
    </row>
    <row r="300" spans="1:11" s="29" customFormat="1">
      <c r="A300" s="451"/>
      <c r="B300" s="533"/>
      <c r="C300" s="354" t="s">
        <v>154</v>
      </c>
      <c r="D300" s="37">
        <v>0</v>
      </c>
      <c r="E300" s="665"/>
      <c r="F300" s="665"/>
      <c r="G300" s="665"/>
      <c r="H300" s="665"/>
      <c r="I300" s="37">
        <v>0</v>
      </c>
      <c r="J300" s="665"/>
      <c r="K300" s="665"/>
    </row>
    <row r="301" spans="1:11" s="29" customFormat="1">
      <c r="A301" s="451"/>
      <c r="B301" s="531" t="s">
        <v>23</v>
      </c>
      <c r="C301" s="443" t="s">
        <v>148</v>
      </c>
      <c r="D301" s="47">
        <v>148056.91</v>
      </c>
      <c r="E301" s="666">
        <v>164340.1</v>
      </c>
      <c r="F301" s="687">
        <v>42000</v>
      </c>
      <c r="G301" s="687">
        <v>130000</v>
      </c>
      <c r="H301" s="687">
        <v>150000</v>
      </c>
      <c r="I301" s="694">
        <v>153976.79999999999</v>
      </c>
      <c r="J301" s="666">
        <v>165268.31100000002</v>
      </c>
      <c r="K301" s="666">
        <v>165268.31100000002</v>
      </c>
    </row>
    <row r="302" spans="1:11" s="29" customFormat="1" ht="38.25">
      <c r="A302" s="451"/>
      <c r="B302" s="532"/>
      <c r="C302" s="354" t="s">
        <v>225</v>
      </c>
      <c r="D302" s="48">
        <v>0</v>
      </c>
      <c r="E302" s="664"/>
      <c r="F302" s="688"/>
      <c r="G302" s="688"/>
      <c r="H302" s="688"/>
      <c r="I302" s="695">
        <v>0</v>
      </c>
      <c r="J302" s="664"/>
      <c r="K302" s="664"/>
    </row>
    <row r="303" spans="1:11" s="29" customFormat="1">
      <c r="A303" s="451"/>
      <c r="B303" s="532"/>
      <c r="C303" s="443" t="s">
        <v>149</v>
      </c>
      <c r="D303" s="48">
        <v>0</v>
      </c>
      <c r="E303" s="664"/>
      <c r="F303" s="688"/>
      <c r="G303" s="688"/>
      <c r="H303" s="688"/>
      <c r="I303" s="695">
        <v>0</v>
      </c>
      <c r="J303" s="664"/>
      <c r="K303" s="664"/>
    </row>
    <row r="304" spans="1:11" s="29" customFormat="1" ht="38.25">
      <c r="A304" s="451"/>
      <c r="B304" s="532"/>
      <c r="C304" s="354" t="s">
        <v>226</v>
      </c>
      <c r="D304" s="48">
        <v>0</v>
      </c>
      <c r="E304" s="664"/>
      <c r="F304" s="688"/>
      <c r="G304" s="688"/>
      <c r="H304" s="688"/>
      <c r="I304" s="695">
        <v>0</v>
      </c>
      <c r="J304" s="664"/>
      <c r="K304" s="664"/>
    </row>
    <row r="305" spans="1:11" s="29" customFormat="1">
      <c r="A305" s="451"/>
      <c r="B305" s="532"/>
      <c r="C305" s="443" t="s">
        <v>150</v>
      </c>
      <c r="D305" s="48">
        <v>0</v>
      </c>
      <c r="E305" s="664"/>
      <c r="F305" s="688"/>
      <c r="G305" s="688"/>
      <c r="H305" s="688"/>
      <c r="I305" s="695">
        <v>0</v>
      </c>
      <c r="J305" s="664"/>
      <c r="K305" s="664"/>
    </row>
    <row r="306" spans="1:11" s="29" customFormat="1">
      <c r="A306" s="451"/>
      <c r="B306" s="533"/>
      <c r="C306" s="354" t="s">
        <v>154</v>
      </c>
      <c r="D306" s="37">
        <v>0</v>
      </c>
      <c r="E306" s="665"/>
      <c r="F306" s="689"/>
      <c r="G306" s="689"/>
      <c r="H306" s="689"/>
      <c r="I306" s="696">
        <v>0</v>
      </c>
      <c r="J306" s="665"/>
      <c r="K306" s="665"/>
    </row>
    <row r="307" spans="1:11" s="29" customFormat="1">
      <c r="A307" s="451"/>
      <c r="B307" s="531" t="s">
        <v>24</v>
      </c>
      <c r="C307" s="443" t="s">
        <v>148</v>
      </c>
      <c r="D307" s="47">
        <v>102407.7</v>
      </c>
      <c r="E307" s="666">
        <v>207500</v>
      </c>
      <c r="F307" s="666" t="s">
        <v>1096</v>
      </c>
      <c r="G307" s="666" t="s">
        <v>1097</v>
      </c>
      <c r="H307" s="666" t="s">
        <v>1098</v>
      </c>
      <c r="I307" s="694">
        <v>194415</v>
      </c>
      <c r="J307" s="666" t="s">
        <v>1099</v>
      </c>
      <c r="K307" s="666" t="s">
        <v>1099</v>
      </c>
    </row>
    <row r="308" spans="1:11" s="29" customFormat="1" ht="38.25">
      <c r="A308" s="451"/>
      <c r="B308" s="532"/>
      <c r="C308" s="354" t="s">
        <v>227</v>
      </c>
      <c r="D308" s="48">
        <v>0</v>
      </c>
      <c r="E308" s="664"/>
      <c r="F308" s="664"/>
      <c r="G308" s="664"/>
      <c r="H308" s="664"/>
      <c r="I308" s="695"/>
      <c r="J308" s="664"/>
      <c r="K308" s="664"/>
    </row>
    <row r="309" spans="1:11" s="29" customFormat="1">
      <c r="A309" s="451"/>
      <c r="B309" s="532"/>
      <c r="C309" s="443" t="s">
        <v>149</v>
      </c>
      <c r="D309" s="48">
        <v>0</v>
      </c>
      <c r="E309" s="664"/>
      <c r="F309" s="664"/>
      <c r="G309" s="664"/>
      <c r="H309" s="664"/>
      <c r="I309" s="695"/>
      <c r="J309" s="664"/>
      <c r="K309" s="664"/>
    </row>
    <row r="310" spans="1:11" s="29" customFormat="1" ht="102">
      <c r="A310" s="451"/>
      <c r="B310" s="532"/>
      <c r="C310" s="354" t="s">
        <v>698</v>
      </c>
      <c r="D310" s="48">
        <v>0</v>
      </c>
      <c r="E310" s="664"/>
      <c r="F310" s="664"/>
      <c r="G310" s="664"/>
      <c r="H310" s="664"/>
      <c r="I310" s="695"/>
      <c r="J310" s="664"/>
      <c r="K310" s="664"/>
    </row>
    <row r="311" spans="1:11" s="29" customFormat="1">
      <c r="A311" s="451"/>
      <c r="B311" s="532"/>
      <c r="C311" s="443" t="s">
        <v>150</v>
      </c>
      <c r="D311" s="48">
        <v>0</v>
      </c>
      <c r="E311" s="664"/>
      <c r="F311" s="664"/>
      <c r="G311" s="664"/>
      <c r="H311" s="664"/>
      <c r="I311" s="695"/>
      <c r="J311" s="664"/>
      <c r="K311" s="664"/>
    </row>
    <row r="312" spans="1:11" s="29" customFormat="1">
      <c r="A312" s="451"/>
      <c r="B312" s="533"/>
      <c r="C312" s="354" t="s">
        <v>154</v>
      </c>
      <c r="D312" s="37">
        <v>0</v>
      </c>
      <c r="E312" s="665"/>
      <c r="F312" s="665"/>
      <c r="G312" s="665"/>
      <c r="H312" s="665"/>
      <c r="I312" s="696"/>
      <c r="J312" s="665"/>
      <c r="K312" s="665"/>
    </row>
    <row r="313" spans="1:11" s="29" customFormat="1">
      <c r="A313" s="451"/>
      <c r="B313" s="531" t="s">
        <v>25</v>
      </c>
      <c r="C313" s="443" t="s">
        <v>148</v>
      </c>
      <c r="D313" s="448">
        <v>459570.09</v>
      </c>
      <c r="E313" s="678">
        <v>192842.2</v>
      </c>
      <c r="F313" s="678">
        <v>0</v>
      </c>
      <c r="G313" s="678">
        <v>105000</v>
      </c>
      <c r="H313" s="678">
        <v>198000</v>
      </c>
      <c r="I313" s="694">
        <v>180681.5</v>
      </c>
      <c r="J313" s="678">
        <v>215200.21</v>
      </c>
      <c r="K313" s="678">
        <v>215200.21</v>
      </c>
    </row>
    <row r="314" spans="1:11" s="29" customFormat="1" ht="38.25">
      <c r="A314" s="451"/>
      <c r="B314" s="532"/>
      <c r="C314" s="354" t="s">
        <v>228</v>
      </c>
      <c r="D314" s="449"/>
      <c r="E314" s="679"/>
      <c r="F314" s="679"/>
      <c r="G314" s="679"/>
      <c r="H314" s="679"/>
      <c r="I314" s="695">
        <v>0</v>
      </c>
      <c r="J314" s="679"/>
      <c r="K314" s="679"/>
    </row>
    <row r="315" spans="1:11" s="29" customFormat="1">
      <c r="A315" s="451"/>
      <c r="B315" s="532"/>
      <c r="C315" s="443" t="s">
        <v>149</v>
      </c>
      <c r="D315" s="449"/>
      <c r="E315" s="679"/>
      <c r="F315" s="679"/>
      <c r="G315" s="679"/>
      <c r="H315" s="679"/>
      <c r="I315" s="695">
        <v>0</v>
      </c>
      <c r="J315" s="679"/>
      <c r="K315" s="679"/>
    </row>
    <row r="316" spans="1:11" s="29" customFormat="1" ht="63.75">
      <c r="A316" s="451"/>
      <c r="B316" s="532"/>
      <c r="C316" s="354" t="s">
        <v>229</v>
      </c>
      <c r="D316" s="449"/>
      <c r="E316" s="679"/>
      <c r="F316" s="679"/>
      <c r="G316" s="679"/>
      <c r="H316" s="679"/>
      <c r="I316" s="695">
        <v>0</v>
      </c>
      <c r="J316" s="679"/>
      <c r="K316" s="679"/>
    </row>
    <row r="317" spans="1:11" s="29" customFormat="1">
      <c r="A317" s="451"/>
      <c r="B317" s="532"/>
      <c r="C317" s="443" t="s">
        <v>150</v>
      </c>
      <c r="D317" s="449"/>
      <c r="E317" s="679"/>
      <c r="F317" s="679"/>
      <c r="G317" s="679"/>
      <c r="H317" s="679"/>
      <c r="I317" s="695">
        <v>0</v>
      </c>
      <c r="J317" s="679"/>
      <c r="K317" s="679"/>
    </row>
    <row r="318" spans="1:11" s="29" customFormat="1">
      <c r="A318" s="451"/>
      <c r="B318" s="533"/>
      <c r="C318" s="354" t="s">
        <v>154</v>
      </c>
      <c r="D318" s="450"/>
      <c r="E318" s="680"/>
      <c r="F318" s="680"/>
      <c r="G318" s="680"/>
      <c r="H318" s="680"/>
      <c r="I318" s="696">
        <v>0</v>
      </c>
      <c r="J318" s="680"/>
      <c r="K318" s="680"/>
    </row>
    <row r="319" spans="1:11" s="29" customFormat="1">
      <c r="A319" s="451"/>
      <c r="B319" s="531" t="s">
        <v>27</v>
      </c>
      <c r="C319" s="443" t="s">
        <v>148</v>
      </c>
      <c r="D319" s="47">
        <v>44285.120000000003</v>
      </c>
      <c r="E319" s="666">
        <v>71400</v>
      </c>
      <c r="F319" s="666">
        <v>5500</v>
      </c>
      <c r="G319" s="666">
        <v>40800</v>
      </c>
      <c r="H319" s="666">
        <v>61200</v>
      </c>
      <c r="I319" s="694">
        <v>66897.5</v>
      </c>
      <c r="J319" s="666">
        <v>71400</v>
      </c>
      <c r="K319" s="666">
        <v>71400</v>
      </c>
    </row>
    <row r="320" spans="1:11" s="29" customFormat="1" ht="51">
      <c r="A320" s="451"/>
      <c r="B320" s="532"/>
      <c r="C320" s="354" t="s">
        <v>230</v>
      </c>
      <c r="D320" s="48">
        <v>0</v>
      </c>
      <c r="E320" s="664"/>
      <c r="F320" s="664"/>
      <c r="G320" s="664"/>
      <c r="H320" s="664"/>
      <c r="I320" s="695">
        <v>0</v>
      </c>
      <c r="J320" s="664"/>
      <c r="K320" s="664"/>
    </row>
    <row r="321" spans="1:11" s="29" customFormat="1">
      <c r="A321" s="451"/>
      <c r="B321" s="532"/>
      <c r="C321" s="443" t="s">
        <v>149</v>
      </c>
      <c r="D321" s="48">
        <v>0</v>
      </c>
      <c r="E321" s="664"/>
      <c r="F321" s="664"/>
      <c r="G321" s="664"/>
      <c r="H321" s="664"/>
      <c r="I321" s="695">
        <v>0</v>
      </c>
      <c r="J321" s="664"/>
      <c r="K321" s="664"/>
    </row>
    <row r="322" spans="1:11" s="29" customFormat="1" ht="79.150000000000006" customHeight="1">
      <c r="A322" s="451"/>
      <c r="B322" s="532"/>
      <c r="C322" s="354" t="s">
        <v>231</v>
      </c>
      <c r="D322" s="48">
        <v>0</v>
      </c>
      <c r="E322" s="664"/>
      <c r="F322" s="664"/>
      <c r="G322" s="664"/>
      <c r="H322" s="664"/>
      <c r="I322" s="695">
        <v>0</v>
      </c>
      <c r="J322" s="664"/>
      <c r="K322" s="664"/>
    </row>
    <row r="323" spans="1:11" s="29" customFormat="1">
      <c r="A323" s="451"/>
      <c r="B323" s="532"/>
      <c r="C323" s="443" t="s">
        <v>150</v>
      </c>
      <c r="D323" s="48">
        <v>0</v>
      </c>
      <c r="E323" s="664"/>
      <c r="F323" s="664"/>
      <c r="G323" s="664"/>
      <c r="H323" s="664"/>
      <c r="I323" s="695">
        <v>0</v>
      </c>
      <c r="J323" s="664"/>
      <c r="K323" s="664"/>
    </row>
    <row r="324" spans="1:11" s="29" customFormat="1">
      <c r="A324" s="451"/>
      <c r="B324" s="533"/>
      <c r="C324" s="354" t="s">
        <v>154</v>
      </c>
      <c r="D324" s="37">
        <v>0</v>
      </c>
      <c r="E324" s="665"/>
      <c r="F324" s="665"/>
      <c r="G324" s="665"/>
      <c r="H324" s="665"/>
      <c r="I324" s="696">
        <v>0</v>
      </c>
      <c r="J324" s="665"/>
      <c r="K324" s="665"/>
    </row>
    <row r="325" spans="1:11" s="29" customFormat="1">
      <c r="A325" s="451"/>
      <c r="B325" s="531" t="s">
        <v>28</v>
      </c>
      <c r="C325" s="443" t="s">
        <v>148</v>
      </c>
      <c r="D325" s="438">
        <v>393328.04</v>
      </c>
      <c r="E325" s="666">
        <v>448800</v>
      </c>
      <c r="F325" s="666">
        <v>85000</v>
      </c>
      <c r="G325" s="666">
        <v>330000</v>
      </c>
      <c r="H325" s="666">
        <v>396440</v>
      </c>
      <c r="I325" s="694">
        <v>420498.6</v>
      </c>
      <c r="J325" s="666">
        <v>448800</v>
      </c>
      <c r="K325" s="666">
        <v>448800</v>
      </c>
    </row>
    <row r="326" spans="1:11" s="29" customFormat="1" ht="63.75">
      <c r="A326" s="451"/>
      <c r="B326" s="532"/>
      <c r="C326" s="354" t="s">
        <v>232</v>
      </c>
      <c r="D326" s="438">
        <v>0</v>
      </c>
      <c r="E326" s="664"/>
      <c r="F326" s="664"/>
      <c r="G326" s="664"/>
      <c r="H326" s="664"/>
      <c r="I326" s="695">
        <v>0</v>
      </c>
      <c r="J326" s="664"/>
      <c r="K326" s="664"/>
    </row>
    <row r="327" spans="1:11" s="29" customFormat="1">
      <c r="A327" s="451"/>
      <c r="B327" s="532"/>
      <c r="C327" s="443" t="s">
        <v>149</v>
      </c>
      <c r="D327" s="438">
        <v>0</v>
      </c>
      <c r="E327" s="664"/>
      <c r="F327" s="664"/>
      <c r="G327" s="664"/>
      <c r="H327" s="664"/>
      <c r="I327" s="695">
        <v>0</v>
      </c>
      <c r="J327" s="664"/>
      <c r="K327" s="664"/>
    </row>
    <row r="328" spans="1:11" s="29" customFormat="1" ht="102">
      <c r="A328" s="451"/>
      <c r="B328" s="532"/>
      <c r="C328" s="354" t="s">
        <v>706</v>
      </c>
      <c r="D328" s="438">
        <v>0</v>
      </c>
      <c r="E328" s="664"/>
      <c r="F328" s="664"/>
      <c r="G328" s="664"/>
      <c r="H328" s="664"/>
      <c r="I328" s="695">
        <v>0</v>
      </c>
      <c r="J328" s="664"/>
      <c r="K328" s="664"/>
    </row>
    <row r="329" spans="1:11" s="29" customFormat="1">
      <c r="A329" s="451"/>
      <c r="B329" s="532"/>
      <c r="C329" s="443" t="s">
        <v>150</v>
      </c>
      <c r="D329" s="438">
        <v>0</v>
      </c>
      <c r="E329" s="664"/>
      <c r="F329" s="664"/>
      <c r="G329" s="664"/>
      <c r="H329" s="664"/>
      <c r="I329" s="695">
        <v>0</v>
      </c>
      <c r="J329" s="664"/>
      <c r="K329" s="664"/>
    </row>
    <row r="330" spans="1:11" s="29" customFormat="1">
      <c r="A330" s="451"/>
      <c r="B330" s="533"/>
      <c r="C330" s="354" t="s">
        <v>154</v>
      </c>
      <c r="D330" s="439">
        <v>0</v>
      </c>
      <c r="E330" s="665"/>
      <c r="F330" s="665"/>
      <c r="G330" s="665"/>
      <c r="H330" s="665"/>
      <c r="I330" s="696">
        <v>0</v>
      </c>
      <c r="J330" s="665"/>
      <c r="K330" s="665"/>
    </row>
    <row r="331" spans="1:11" s="29" customFormat="1">
      <c r="A331" s="451"/>
      <c r="B331" s="531" t="s">
        <v>29</v>
      </c>
      <c r="C331" s="443" t="s">
        <v>148</v>
      </c>
      <c r="D331" s="440">
        <v>75224.5</v>
      </c>
      <c r="E331" s="666">
        <v>113454</v>
      </c>
      <c r="F331" s="687">
        <v>0</v>
      </c>
      <c r="G331" s="687">
        <v>0</v>
      </c>
      <c r="H331" s="687">
        <v>0</v>
      </c>
      <c r="I331" s="694">
        <v>106299.6</v>
      </c>
      <c r="J331" s="666">
        <v>0</v>
      </c>
      <c r="K331" s="666">
        <v>0</v>
      </c>
    </row>
    <row r="332" spans="1:11" s="29" customFormat="1" ht="38.25">
      <c r="A332" s="451"/>
      <c r="B332" s="532"/>
      <c r="C332" s="354" t="s">
        <v>233</v>
      </c>
      <c r="D332" s="438">
        <v>0</v>
      </c>
      <c r="E332" s="664"/>
      <c r="F332" s="688"/>
      <c r="G332" s="688"/>
      <c r="H332" s="688"/>
      <c r="I332" s="695">
        <v>0</v>
      </c>
      <c r="J332" s="664"/>
      <c r="K332" s="664"/>
    </row>
    <row r="333" spans="1:11" s="29" customFormat="1">
      <c r="A333" s="451"/>
      <c r="B333" s="532"/>
      <c r="C333" s="443" t="s">
        <v>149</v>
      </c>
      <c r="D333" s="438">
        <v>0</v>
      </c>
      <c r="E333" s="664"/>
      <c r="F333" s="688"/>
      <c r="G333" s="688"/>
      <c r="H333" s="688"/>
      <c r="I333" s="695">
        <v>0</v>
      </c>
      <c r="J333" s="664"/>
      <c r="K333" s="664"/>
    </row>
    <row r="334" spans="1:11" s="29" customFormat="1" ht="89.25">
      <c r="A334" s="451"/>
      <c r="B334" s="532"/>
      <c r="C334" s="354" t="s">
        <v>707</v>
      </c>
      <c r="D334" s="438">
        <v>0</v>
      </c>
      <c r="E334" s="664"/>
      <c r="F334" s="688"/>
      <c r="G334" s="688"/>
      <c r="H334" s="688"/>
      <c r="I334" s="695">
        <v>0</v>
      </c>
      <c r="J334" s="664"/>
      <c r="K334" s="664"/>
    </row>
    <row r="335" spans="1:11" s="29" customFormat="1">
      <c r="A335" s="451"/>
      <c r="B335" s="532"/>
      <c r="C335" s="443" t="s">
        <v>150</v>
      </c>
      <c r="D335" s="438">
        <v>0</v>
      </c>
      <c r="E335" s="664"/>
      <c r="F335" s="688"/>
      <c r="G335" s="688"/>
      <c r="H335" s="688"/>
      <c r="I335" s="695">
        <v>0</v>
      </c>
      <c r="J335" s="664"/>
      <c r="K335" s="664"/>
    </row>
    <row r="336" spans="1:11" s="29" customFormat="1">
      <c r="A336" s="451"/>
      <c r="B336" s="533"/>
      <c r="C336" s="354" t="s">
        <v>154</v>
      </c>
      <c r="D336" s="439">
        <v>0</v>
      </c>
      <c r="E336" s="665"/>
      <c r="F336" s="689"/>
      <c r="G336" s="689"/>
      <c r="H336" s="689"/>
      <c r="I336" s="696">
        <v>0</v>
      </c>
      <c r="J336" s="665"/>
      <c r="K336" s="665"/>
    </row>
    <row r="337" spans="1:14" s="29" customFormat="1">
      <c r="A337" s="451"/>
      <c r="B337" s="531" t="s">
        <v>30</v>
      </c>
      <c r="C337" s="443" t="s">
        <v>148</v>
      </c>
      <c r="D337" s="445">
        <v>83558.929999999993</v>
      </c>
      <c r="E337" s="678">
        <v>126000</v>
      </c>
      <c r="F337" s="684">
        <v>0</v>
      </c>
      <c r="G337" s="684" t="s">
        <v>1100</v>
      </c>
      <c r="H337" s="684" t="s">
        <v>1101</v>
      </c>
      <c r="I337" s="694">
        <v>118054.39999999999</v>
      </c>
      <c r="J337" s="678" t="s">
        <v>1102</v>
      </c>
      <c r="K337" s="678" t="s">
        <v>1102</v>
      </c>
    </row>
    <row r="338" spans="1:14" s="29" customFormat="1" ht="38.25">
      <c r="A338" s="451"/>
      <c r="B338" s="532"/>
      <c r="C338" s="354" t="s">
        <v>234</v>
      </c>
      <c r="D338" s="446"/>
      <c r="E338" s="679"/>
      <c r="F338" s="685"/>
      <c r="G338" s="685"/>
      <c r="H338" s="685"/>
      <c r="I338" s="695"/>
      <c r="J338" s="679"/>
      <c r="K338" s="679"/>
    </row>
    <row r="339" spans="1:14" s="29" customFormat="1">
      <c r="A339" s="451"/>
      <c r="B339" s="532"/>
      <c r="C339" s="443" t="s">
        <v>149</v>
      </c>
      <c r="D339" s="446"/>
      <c r="E339" s="679"/>
      <c r="F339" s="685"/>
      <c r="G339" s="685"/>
      <c r="H339" s="685"/>
      <c r="I339" s="695"/>
      <c r="J339" s="679"/>
      <c r="K339" s="679"/>
    </row>
    <row r="340" spans="1:14" s="29" customFormat="1" ht="76.5">
      <c r="A340" s="451"/>
      <c r="B340" s="532"/>
      <c r="C340" s="354" t="s">
        <v>751</v>
      </c>
      <c r="D340" s="446"/>
      <c r="E340" s="679"/>
      <c r="F340" s="685"/>
      <c r="G340" s="685"/>
      <c r="H340" s="685"/>
      <c r="I340" s="695"/>
      <c r="J340" s="679"/>
      <c r="K340" s="679"/>
    </row>
    <row r="341" spans="1:14" s="29" customFormat="1">
      <c r="A341" s="451"/>
      <c r="B341" s="532"/>
      <c r="C341" s="443" t="s">
        <v>150</v>
      </c>
      <c r="D341" s="446"/>
      <c r="E341" s="679"/>
      <c r="F341" s="685"/>
      <c r="G341" s="685"/>
      <c r="H341" s="685"/>
      <c r="I341" s="695"/>
      <c r="J341" s="679"/>
      <c r="K341" s="679"/>
    </row>
    <row r="342" spans="1:14" s="29" customFormat="1">
      <c r="A342" s="451"/>
      <c r="B342" s="533"/>
      <c r="C342" s="354" t="s">
        <v>154</v>
      </c>
      <c r="D342" s="447"/>
      <c r="E342" s="680"/>
      <c r="F342" s="686"/>
      <c r="G342" s="686"/>
      <c r="H342" s="686"/>
      <c r="I342" s="696"/>
      <c r="J342" s="680"/>
      <c r="K342" s="680"/>
    </row>
    <row r="343" spans="1:14" s="29" customFormat="1">
      <c r="A343" s="451"/>
      <c r="B343" s="531" t="s">
        <v>31</v>
      </c>
      <c r="C343" s="443" t="s">
        <v>148</v>
      </c>
      <c r="D343" s="445">
        <v>516960.91</v>
      </c>
      <c r="E343" s="681">
        <v>575600</v>
      </c>
      <c r="F343" s="681">
        <v>90000</v>
      </c>
      <c r="G343" s="681">
        <v>345000</v>
      </c>
      <c r="H343" s="681">
        <v>500000</v>
      </c>
      <c r="I343" s="694">
        <v>539302.5</v>
      </c>
      <c r="J343" s="681">
        <v>575600</v>
      </c>
      <c r="K343" s="681">
        <v>575600</v>
      </c>
    </row>
    <row r="344" spans="1:14" s="29" customFormat="1" ht="38.25">
      <c r="A344" s="451"/>
      <c r="B344" s="532"/>
      <c r="C344" s="354" t="s">
        <v>235</v>
      </c>
      <c r="D344" s="446"/>
      <c r="E344" s="682"/>
      <c r="F344" s="682"/>
      <c r="G344" s="682"/>
      <c r="H344" s="682"/>
      <c r="I344" s="695">
        <v>0</v>
      </c>
      <c r="J344" s="682"/>
      <c r="K344" s="682"/>
    </row>
    <row r="345" spans="1:14" s="29" customFormat="1">
      <c r="A345" s="451"/>
      <c r="B345" s="532"/>
      <c r="C345" s="443" t="s">
        <v>149</v>
      </c>
      <c r="D345" s="446"/>
      <c r="E345" s="682"/>
      <c r="F345" s="682"/>
      <c r="G345" s="682"/>
      <c r="H345" s="682"/>
      <c r="I345" s="695">
        <v>0</v>
      </c>
      <c r="J345" s="682"/>
      <c r="K345" s="682"/>
    </row>
    <row r="346" spans="1:14" s="29" customFormat="1" ht="51">
      <c r="A346" s="451"/>
      <c r="B346" s="532"/>
      <c r="C346" s="354" t="s">
        <v>236</v>
      </c>
      <c r="D346" s="446"/>
      <c r="E346" s="682"/>
      <c r="F346" s="682"/>
      <c r="G346" s="682"/>
      <c r="H346" s="682"/>
      <c r="I346" s="695">
        <v>0</v>
      </c>
      <c r="J346" s="682"/>
      <c r="K346" s="682"/>
      <c r="L346" s="32"/>
      <c r="M346" s="32"/>
      <c r="N346" s="32"/>
    </row>
    <row r="347" spans="1:14" s="29" customFormat="1">
      <c r="A347" s="451"/>
      <c r="B347" s="532"/>
      <c r="C347" s="443" t="s">
        <v>150</v>
      </c>
      <c r="D347" s="446"/>
      <c r="E347" s="682"/>
      <c r="F347" s="682"/>
      <c r="G347" s="682"/>
      <c r="H347" s="682"/>
      <c r="I347" s="695">
        <v>0</v>
      </c>
      <c r="J347" s="682"/>
      <c r="K347" s="682"/>
    </row>
    <row r="348" spans="1:14" s="29" customFormat="1">
      <c r="A348" s="451"/>
      <c r="B348" s="533"/>
      <c r="C348" s="354" t="s">
        <v>154</v>
      </c>
      <c r="D348" s="447"/>
      <c r="E348" s="683"/>
      <c r="F348" s="683"/>
      <c r="G348" s="683"/>
      <c r="H348" s="683"/>
      <c r="I348" s="696">
        <v>0</v>
      </c>
      <c r="J348" s="683"/>
      <c r="K348" s="683"/>
    </row>
    <row r="349" spans="1:14" s="29" customFormat="1">
      <c r="A349" s="510" t="s">
        <v>1</v>
      </c>
      <c r="B349" s="652"/>
      <c r="C349" s="652"/>
      <c r="D349" s="652"/>
      <c r="E349" s="652"/>
      <c r="F349" s="652"/>
      <c r="G349" s="652"/>
      <c r="H349" s="652"/>
      <c r="I349" s="652"/>
      <c r="J349" s="652"/>
      <c r="K349" s="511"/>
    </row>
    <row r="350" spans="1:14" s="29" customFormat="1">
      <c r="A350" s="531" t="s">
        <v>32</v>
      </c>
      <c r="B350" s="531"/>
      <c r="C350" s="443" t="s">
        <v>140</v>
      </c>
      <c r="D350" s="667">
        <f>D358+D364+D370+D376</f>
        <v>418199.74</v>
      </c>
      <c r="E350" s="667">
        <f>E358+E364+E370+E376</f>
        <v>1790614.2</v>
      </c>
      <c r="F350" s="667">
        <f t="shared" ref="F350:K350" si="12">F358+F364+F370+F376</f>
        <v>0</v>
      </c>
      <c r="G350" s="667">
        <f t="shared" si="12"/>
        <v>0</v>
      </c>
      <c r="H350" s="667">
        <f t="shared" si="12"/>
        <v>0</v>
      </c>
      <c r="I350" s="667">
        <f t="shared" si="12"/>
        <v>780375.61</v>
      </c>
      <c r="J350" s="667">
        <f t="shared" si="12"/>
        <v>494000</v>
      </c>
      <c r="K350" s="667">
        <f t="shared" si="12"/>
        <v>494000</v>
      </c>
    </row>
    <row r="351" spans="1:14" s="29" customFormat="1">
      <c r="A351" s="532"/>
      <c r="B351" s="532"/>
      <c r="C351" s="354" t="s">
        <v>237</v>
      </c>
      <c r="D351" s="650"/>
      <c r="E351" s="650"/>
      <c r="F351" s="650"/>
      <c r="G351" s="650"/>
      <c r="H351" s="650"/>
      <c r="I351" s="650"/>
      <c r="J351" s="650"/>
      <c r="K351" s="650"/>
    </row>
    <row r="352" spans="1:14" s="29" customFormat="1">
      <c r="A352" s="532"/>
      <c r="B352" s="532"/>
      <c r="C352" s="443" t="s">
        <v>142</v>
      </c>
      <c r="D352" s="650"/>
      <c r="E352" s="650"/>
      <c r="F352" s="650"/>
      <c r="G352" s="650"/>
      <c r="H352" s="650"/>
      <c r="I352" s="650"/>
      <c r="J352" s="650"/>
      <c r="K352" s="650"/>
    </row>
    <row r="353" spans="1:11" s="29" customFormat="1" ht="38.25">
      <c r="A353" s="532"/>
      <c r="B353" s="532"/>
      <c r="C353" s="354" t="s">
        <v>238</v>
      </c>
      <c r="D353" s="650"/>
      <c r="E353" s="650"/>
      <c r="F353" s="650"/>
      <c r="G353" s="650"/>
      <c r="H353" s="650"/>
      <c r="I353" s="650"/>
      <c r="J353" s="650"/>
      <c r="K353" s="650"/>
    </row>
    <row r="354" spans="1:11" s="29" customFormat="1">
      <c r="A354" s="532"/>
      <c r="B354" s="532"/>
      <c r="C354" s="443" t="s">
        <v>144</v>
      </c>
      <c r="D354" s="650"/>
      <c r="E354" s="650"/>
      <c r="F354" s="650"/>
      <c r="G354" s="650"/>
      <c r="H354" s="650"/>
      <c r="I354" s="650"/>
      <c r="J354" s="650"/>
      <c r="K354" s="650"/>
    </row>
    <row r="355" spans="1:11" s="29" customFormat="1" ht="38.25">
      <c r="A355" s="533"/>
      <c r="B355" s="533"/>
      <c r="C355" s="354" t="s">
        <v>239</v>
      </c>
      <c r="D355" s="651"/>
      <c r="E355" s="651"/>
      <c r="F355" s="651"/>
      <c r="G355" s="651"/>
      <c r="H355" s="651"/>
      <c r="I355" s="651"/>
      <c r="J355" s="651"/>
      <c r="K355" s="651"/>
    </row>
    <row r="356" spans="1:11" s="29" customFormat="1">
      <c r="A356" s="631" t="s">
        <v>146</v>
      </c>
      <c r="B356" s="632"/>
      <c r="C356" s="632"/>
      <c r="D356" s="632"/>
      <c r="E356" s="632"/>
      <c r="F356" s="632"/>
      <c r="G356" s="632"/>
      <c r="H356" s="632"/>
      <c r="I356" s="632"/>
      <c r="J356" s="632"/>
      <c r="K356" s="633"/>
    </row>
    <row r="357" spans="1:11" s="29" customFormat="1" ht="13.15" customHeight="1">
      <c r="A357" s="614" t="s">
        <v>147</v>
      </c>
      <c r="B357" s="643"/>
      <c r="C357" s="643"/>
      <c r="D357" s="643"/>
      <c r="E357" s="643"/>
      <c r="F357" s="643"/>
      <c r="G357" s="643"/>
      <c r="H357" s="643"/>
      <c r="I357" s="643"/>
      <c r="J357" s="643"/>
      <c r="K357" s="615"/>
    </row>
    <row r="358" spans="1:11" s="29" customFormat="1">
      <c r="A358" s="451"/>
      <c r="B358" s="531">
        <v>12001</v>
      </c>
      <c r="C358" s="354" t="s">
        <v>148</v>
      </c>
      <c r="D358" s="33">
        <v>0</v>
      </c>
      <c r="E358" s="624">
        <v>0</v>
      </c>
      <c r="F358" s="624">
        <v>0</v>
      </c>
      <c r="G358" s="624">
        <v>0</v>
      </c>
      <c r="H358" s="624">
        <v>0</v>
      </c>
      <c r="I358" s="33">
        <v>0</v>
      </c>
      <c r="J358" s="624">
        <v>0</v>
      </c>
      <c r="K358" s="624">
        <v>0</v>
      </c>
    </row>
    <row r="359" spans="1:11" s="29" customFormat="1" ht="25.5">
      <c r="A359" s="451"/>
      <c r="B359" s="532"/>
      <c r="C359" s="354" t="s">
        <v>240</v>
      </c>
      <c r="D359" s="34"/>
      <c r="E359" s="527"/>
      <c r="F359" s="527"/>
      <c r="G359" s="527"/>
      <c r="H359" s="527"/>
      <c r="I359" s="34"/>
      <c r="J359" s="527"/>
      <c r="K359" s="527"/>
    </row>
    <row r="360" spans="1:11" s="29" customFormat="1">
      <c r="A360" s="451"/>
      <c r="B360" s="532"/>
      <c r="C360" s="354" t="s">
        <v>149</v>
      </c>
      <c r="D360" s="34"/>
      <c r="E360" s="527"/>
      <c r="F360" s="527"/>
      <c r="G360" s="527"/>
      <c r="H360" s="527"/>
      <c r="I360" s="34"/>
      <c r="J360" s="527"/>
      <c r="K360" s="527"/>
    </row>
    <row r="361" spans="1:11" s="29" customFormat="1" ht="25.5">
      <c r="A361" s="451"/>
      <c r="B361" s="532"/>
      <c r="C361" s="354" t="s">
        <v>241</v>
      </c>
      <c r="D361" s="34"/>
      <c r="E361" s="527"/>
      <c r="F361" s="527"/>
      <c r="G361" s="527"/>
      <c r="H361" s="527"/>
      <c r="I361" s="34"/>
      <c r="J361" s="527"/>
      <c r="K361" s="527"/>
    </row>
    <row r="362" spans="1:11" s="29" customFormat="1">
      <c r="A362" s="451"/>
      <c r="B362" s="532"/>
      <c r="C362" s="354" t="s">
        <v>150</v>
      </c>
      <c r="D362" s="34"/>
      <c r="E362" s="527"/>
      <c r="F362" s="527"/>
      <c r="G362" s="527"/>
      <c r="H362" s="527"/>
      <c r="I362" s="34"/>
      <c r="J362" s="527"/>
      <c r="K362" s="527"/>
    </row>
    <row r="363" spans="1:11" s="29" customFormat="1">
      <c r="A363" s="451"/>
      <c r="B363" s="533"/>
      <c r="C363" s="354" t="s">
        <v>154</v>
      </c>
      <c r="D363" s="35"/>
      <c r="E363" s="528"/>
      <c r="F363" s="528"/>
      <c r="G363" s="528"/>
      <c r="H363" s="528"/>
      <c r="I363" s="35"/>
      <c r="J363" s="528"/>
      <c r="K363" s="528"/>
    </row>
    <row r="364" spans="1:11" s="29" customFormat="1">
      <c r="A364" s="451"/>
      <c r="B364" s="531">
        <v>12002</v>
      </c>
      <c r="C364" s="443" t="s">
        <v>148</v>
      </c>
      <c r="D364" s="526">
        <v>125742</v>
      </c>
      <c r="E364" s="526">
        <v>500000</v>
      </c>
      <c r="F364" s="624"/>
      <c r="G364" s="624"/>
      <c r="H364" s="624"/>
      <c r="I364" s="526">
        <v>468500</v>
      </c>
      <c r="J364" s="526">
        <f>'[9]2022-2024 mjcc'!P72</f>
        <v>494000</v>
      </c>
      <c r="K364" s="526">
        <f>'[9]2022-2024 mjcc'!Q72</f>
        <v>494000</v>
      </c>
    </row>
    <row r="365" spans="1:11" s="29" customFormat="1" ht="51">
      <c r="A365" s="451"/>
      <c r="B365" s="532"/>
      <c r="C365" s="354" t="s">
        <v>242</v>
      </c>
      <c r="D365" s="527"/>
      <c r="E365" s="527"/>
      <c r="F365" s="527"/>
      <c r="G365" s="527"/>
      <c r="H365" s="527"/>
      <c r="I365" s="527"/>
      <c r="J365" s="527"/>
      <c r="K365" s="527"/>
    </row>
    <row r="366" spans="1:11" s="29" customFormat="1">
      <c r="A366" s="451"/>
      <c r="B366" s="532"/>
      <c r="C366" s="443" t="s">
        <v>149</v>
      </c>
      <c r="D366" s="527"/>
      <c r="E366" s="527"/>
      <c r="F366" s="527"/>
      <c r="G366" s="527"/>
      <c r="H366" s="527"/>
      <c r="I366" s="527"/>
      <c r="J366" s="527"/>
      <c r="K366" s="527"/>
    </row>
    <row r="367" spans="1:11" s="29" customFormat="1" ht="63.75">
      <c r="A367" s="451"/>
      <c r="B367" s="532"/>
      <c r="C367" s="354" t="s">
        <v>243</v>
      </c>
      <c r="D367" s="527"/>
      <c r="E367" s="527"/>
      <c r="F367" s="527"/>
      <c r="G367" s="527"/>
      <c r="H367" s="527"/>
      <c r="I367" s="527"/>
      <c r="J367" s="527"/>
      <c r="K367" s="527"/>
    </row>
    <row r="368" spans="1:11" s="29" customFormat="1">
      <c r="A368" s="451"/>
      <c r="B368" s="532"/>
      <c r="C368" s="443" t="s">
        <v>150</v>
      </c>
      <c r="D368" s="527"/>
      <c r="E368" s="527"/>
      <c r="F368" s="527"/>
      <c r="G368" s="527"/>
      <c r="H368" s="527"/>
      <c r="I368" s="527"/>
      <c r="J368" s="527"/>
      <c r="K368" s="527"/>
    </row>
    <row r="369" spans="1:14" s="29" customFormat="1">
      <c r="A369" s="451"/>
      <c r="B369" s="533"/>
      <c r="C369" s="354" t="s">
        <v>154</v>
      </c>
      <c r="D369" s="528"/>
      <c r="E369" s="528"/>
      <c r="F369" s="528"/>
      <c r="G369" s="528"/>
      <c r="H369" s="528"/>
      <c r="I369" s="528"/>
      <c r="J369" s="528"/>
      <c r="K369" s="528"/>
    </row>
    <row r="370" spans="1:14" s="29" customFormat="1">
      <c r="A370" s="451"/>
      <c r="B370" s="531">
        <v>12003</v>
      </c>
      <c r="C370" s="354" t="s">
        <v>148</v>
      </c>
      <c r="D370" s="526">
        <v>602</v>
      </c>
      <c r="F370" s="624">
        <v>0</v>
      </c>
      <c r="G370" s="624">
        <v>0</v>
      </c>
      <c r="H370" s="624">
        <v>0</v>
      </c>
      <c r="I370" s="33">
        <v>0</v>
      </c>
      <c r="J370" s="624">
        <v>0</v>
      </c>
      <c r="K370" s="624">
        <v>0</v>
      </c>
    </row>
    <row r="371" spans="1:14" s="29" customFormat="1" ht="37.5" customHeight="1">
      <c r="A371" s="451"/>
      <c r="B371" s="532"/>
      <c r="C371" s="354" t="s">
        <v>699</v>
      </c>
      <c r="D371" s="527"/>
      <c r="F371" s="527"/>
      <c r="G371" s="527"/>
      <c r="H371" s="527"/>
      <c r="I371" s="34"/>
      <c r="J371" s="527"/>
      <c r="K371" s="527"/>
    </row>
    <row r="372" spans="1:14" s="29" customFormat="1">
      <c r="A372" s="451"/>
      <c r="B372" s="532"/>
      <c r="C372" s="354" t="s">
        <v>149</v>
      </c>
      <c r="D372" s="527"/>
      <c r="F372" s="527"/>
      <c r="G372" s="527"/>
      <c r="H372" s="527"/>
      <c r="I372" s="34"/>
      <c r="J372" s="527"/>
      <c r="K372" s="527"/>
    </row>
    <row r="373" spans="1:14" s="29" customFormat="1" ht="25.5">
      <c r="A373" s="451"/>
      <c r="B373" s="532"/>
      <c r="C373" s="354" t="s">
        <v>705</v>
      </c>
      <c r="D373" s="527"/>
      <c r="F373" s="527"/>
      <c r="G373" s="527"/>
      <c r="H373" s="527"/>
      <c r="I373" s="34"/>
      <c r="J373" s="527"/>
      <c r="K373" s="527"/>
    </row>
    <row r="374" spans="1:14" s="29" customFormat="1">
      <c r="A374" s="451"/>
      <c r="B374" s="532"/>
      <c r="C374" s="354" t="s">
        <v>150</v>
      </c>
      <c r="D374" s="527"/>
      <c r="F374" s="527"/>
      <c r="G374" s="527"/>
      <c r="H374" s="527"/>
      <c r="I374" s="34"/>
      <c r="J374" s="527"/>
      <c r="K374" s="527"/>
    </row>
    <row r="375" spans="1:14" s="29" customFormat="1">
      <c r="A375" s="451"/>
      <c r="B375" s="533"/>
      <c r="C375" s="354" t="s">
        <v>154</v>
      </c>
      <c r="D375" s="528"/>
      <c r="F375" s="528"/>
      <c r="G375" s="528"/>
      <c r="H375" s="528"/>
      <c r="I375" s="35"/>
      <c r="J375" s="528"/>
      <c r="K375" s="528"/>
    </row>
    <row r="376" spans="1:14" s="29" customFormat="1">
      <c r="A376" s="451"/>
      <c r="B376" s="531">
        <v>21001</v>
      </c>
      <c r="C376" s="443" t="s">
        <v>148</v>
      </c>
      <c r="D376" s="526">
        <v>291855.74</v>
      </c>
      <c r="E376" s="526">
        <v>1290614.2</v>
      </c>
      <c r="F376" s="624">
        <v>0</v>
      </c>
      <c r="G376" s="624">
        <v>0</v>
      </c>
      <c r="H376" s="624">
        <v>0</v>
      </c>
      <c r="I376" s="671">
        <v>311875.61</v>
      </c>
      <c r="J376" s="671"/>
      <c r="K376" s="671"/>
    </row>
    <row r="377" spans="1:14" s="29" customFormat="1">
      <c r="A377" s="451"/>
      <c r="B377" s="532"/>
      <c r="C377" s="354" t="s">
        <v>700</v>
      </c>
      <c r="D377" s="527"/>
      <c r="E377" s="527"/>
      <c r="F377" s="527"/>
      <c r="G377" s="527"/>
      <c r="H377" s="527"/>
      <c r="I377" s="657"/>
      <c r="J377" s="657"/>
      <c r="K377" s="657"/>
    </row>
    <row r="378" spans="1:14" s="29" customFormat="1">
      <c r="A378" s="451"/>
      <c r="B378" s="532"/>
      <c r="C378" s="443" t="s">
        <v>149</v>
      </c>
      <c r="D378" s="527"/>
      <c r="E378" s="527"/>
      <c r="F378" s="527"/>
      <c r="G378" s="527"/>
      <c r="H378" s="527"/>
      <c r="I378" s="657"/>
      <c r="J378" s="657"/>
      <c r="K378" s="657"/>
    </row>
    <row r="379" spans="1:14" s="29" customFormat="1" ht="51">
      <c r="A379" s="451"/>
      <c r="B379" s="532"/>
      <c r="C379" s="354" t="s">
        <v>701</v>
      </c>
      <c r="D379" s="527"/>
      <c r="E379" s="527"/>
      <c r="F379" s="527"/>
      <c r="G379" s="527"/>
      <c r="H379" s="527"/>
      <c r="I379" s="657"/>
      <c r="J379" s="657"/>
      <c r="K379" s="657"/>
      <c r="L379" s="240"/>
      <c r="M379" s="240"/>
      <c r="N379" s="240"/>
    </row>
    <row r="380" spans="1:14" s="29" customFormat="1">
      <c r="A380" s="451"/>
      <c r="B380" s="532"/>
      <c r="C380" s="443" t="s">
        <v>150</v>
      </c>
      <c r="D380" s="527"/>
      <c r="E380" s="527"/>
      <c r="F380" s="527"/>
      <c r="G380" s="527"/>
      <c r="H380" s="527"/>
      <c r="I380" s="657"/>
      <c r="J380" s="657"/>
      <c r="K380" s="657"/>
      <c r="L380" s="32"/>
      <c r="M380" s="32"/>
      <c r="N380" s="32"/>
    </row>
    <row r="381" spans="1:14" s="29" customFormat="1" ht="25.5">
      <c r="A381" s="451"/>
      <c r="B381" s="533"/>
      <c r="C381" s="354" t="s">
        <v>702</v>
      </c>
      <c r="D381" s="528"/>
      <c r="E381" s="528"/>
      <c r="F381" s="528"/>
      <c r="G381" s="528"/>
      <c r="H381" s="528"/>
      <c r="I381" s="658"/>
      <c r="J381" s="658"/>
      <c r="K381" s="658"/>
    </row>
    <row r="382" spans="1:14" s="29" customFormat="1">
      <c r="A382" s="443" t="s">
        <v>1</v>
      </c>
      <c r="B382" s="443"/>
      <c r="C382" s="443"/>
      <c r="D382" s="443"/>
      <c r="E382" s="443"/>
      <c r="F382" s="443"/>
      <c r="G382" s="443"/>
      <c r="H382" s="443"/>
      <c r="I382" s="443"/>
      <c r="J382" s="443"/>
      <c r="K382" s="443"/>
    </row>
    <row r="383" spans="1:14" s="29" customFormat="1">
      <c r="A383" s="531" t="s">
        <v>33</v>
      </c>
      <c r="B383" s="563"/>
      <c r="C383" s="443" t="s">
        <v>140</v>
      </c>
      <c r="D383" s="628">
        <f t="shared" ref="D383:K383" si="13">D391+D397+D403+D409+D415+D421+D427+D433+D439</f>
        <v>358391762.78999996</v>
      </c>
      <c r="E383" s="628">
        <f t="shared" si="13"/>
        <v>351082661.19999999</v>
      </c>
      <c r="F383" s="628">
        <f t="shared" si="13"/>
        <v>70475735.534999996</v>
      </c>
      <c r="G383" s="628">
        <f t="shared" si="13"/>
        <v>140946809.14999998</v>
      </c>
      <c r="H383" s="628">
        <f t="shared" si="13"/>
        <v>211419963.72500002</v>
      </c>
      <c r="I383" s="628">
        <f t="shared" si="13"/>
        <v>381378634.39999998</v>
      </c>
      <c r="J383" s="659">
        <f t="shared" si="13"/>
        <v>395361845.59999996</v>
      </c>
      <c r="K383" s="659">
        <f t="shared" si="13"/>
        <v>403626436</v>
      </c>
    </row>
    <row r="384" spans="1:14" s="29" customFormat="1">
      <c r="A384" s="532"/>
      <c r="B384" s="532"/>
      <c r="C384" s="354" t="s">
        <v>244</v>
      </c>
      <c r="D384" s="629"/>
      <c r="E384" s="629"/>
      <c r="F384" s="629"/>
      <c r="G384" s="629"/>
      <c r="H384" s="629"/>
      <c r="I384" s="629"/>
      <c r="J384" s="629"/>
      <c r="K384" s="629"/>
      <c r="L384" s="32"/>
      <c r="M384" s="32"/>
      <c r="N384" s="32"/>
    </row>
    <row r="385" spans="1:14" s="29" customFormat="1">
      <c r="A385" s="532"/>
      <c r="B385" s="532"/>
      <c r="C385" s="443" t="s">
        <v>142</v>
      </c>
      <c r="D385" s="629"/>
      <c r="E385" s="629"/>
      <c r="F385" s="629"/>
      <c r="G385" s="629"/>
      <c r="H385" s="629"/>
      <c r="I385" s="629"/>
      <c r="J385" s="629"/>
      <c r="K385" s="629"/>
      <c r="L385" s="32"/>
      <c r="M385" s="41"/>
      <c r="N385" s="32"/>
    </row>
    <row r="386" spans="1:14" s="29" customFormat="1">
      <c r="A386" s="532"/>
      <c r="B386" s="532"/>
      <c r="C386" s="354" t="s">
        <v>245</v>
      </c>
      <c r="D386" s="629"/>
      <c r="E386" s="629"/>
      <c r="F386" s="629"/>
      <c r="G386" s="629"/>
      <c r="H386" s="629"/>
      <c r="I386" s="629"/>
      <c r="J386" s="629"/>
      <c r="K386" s="629"/>
      <c r="L386" s="32"/>
      <c r="M386" s="32"/>
      <c r="N386" s="32"/>
    </row>
    <row r="387" spans="1:14" s="29" customFormat="1">
      <c r="A387" s="532"/>
      <c r="B387" s="532"/>
      <c r="C387" s="443" t="s">
        <v>144</v>
      </c>
      <c r="D387" s="629"/>
      <c r="E387" s="629"/>
      <c r="F387" s="629"/>
      <c r="G387" s="629"/>
      <c r="H387" s="629"/>
      <c r="I387" s="629"/>
      <c r="J387" s="629"/>
      <c r="K387" s="629"/>
      <c r="L387" s="32"/>
      <c r="M387" s="32"/>
      <c r="N387" s="32"/>
    </row>
    <row r="388" spans="1:14" s="29" customFormat="1" ht="25.5">
      <c r="A388" s="533"/>
      <c r="B388" s="533"/>
      <c r="C388" s="354" t="s">
        <v>246</v>
      </c>
      <c r="D388" s="630"/>
      <c r="E388" s="630"/>
      <c r="F388" s="630"/>
      <c r="G388" s="630"/>
      <c r="H388" s="630"/>
      <c r="I388" s="630"/>
      <c r="J388" s="630"/>
      <c r="K388" s="630"/>
      <c r="L388" s="32"/>
      <c r="M388" s="32"/>
      <c r="N388" s="32"/>
    </row>
    <row r="389" spans="1:14" s="29" customFormat="1" ht="13.15" customHeight="1">
      <c r="A389" s="631" t="s">
        <v>146</v>
      </c>
      <c r="B389" s="632"/>
      <c r="C389" s="632"/>
      <c r="D389" s="632"/>
      <c r="E389" s="632"/>
      <c r="F389" s="632"/>
      <c r="G389" s="632"/>
      <c r="H389" s="632"/>
      <c r="I389" s="632"/>
      <c r="J389" s="632"/>
      <c r="K389" s="633"/>
      <c r="L389" s="32"/>
      <c r="M389" s="32"/>
      <c r="N389" s="32"/>
    </row>
    <row r="390" spans="1:14" s="29" customFormat="1" ht="13.15" customHeight="1">
      <c r="A390" s="614" t="s">
        <v>147</v>
      </c>
      <c r="B390" s="643"/>
      <c r="C390" s="643"/>
      <c r="D390" s="643"/>
      <c r="E390" s="643"/>
      <c r="F390" s="643"/>
      <c r="G390" s="643"/>
      <c r="H390" s="643"/>
      <c r="I390" s="643"/>
      <c r="J390" s="643"/>
      <c r="K390" s="615"/>
      <c r="L390" s="32"/>
      <c r="M390" s="32"/>
      <c r="N390" s="32"/>
    </row>
    <row r="391" spans="1:14" s="29" customFormat="1">
      <c r="A391" s="451"/>
      <c r="B391" s="531" t="s">
        <v>5</v>
      </c>
      <c r="C391" s="443" t="s">
        <v>148</v>
      </c>
      <c r="D391" s="33">
        <v>67560</v>
      </c>
      <c r="E391" s="668">
        <v>72400</v>
      </c>
      <c r="F391" s="672">
        <v>14480</v>
      </c>
      <c r="G391" s="675">
        <v>36200</v>
      </c>
      <c r="H391" s="675">
        <v>54300</v>
      </c>
      <c r="I391" s="466">
        <v>67834.399999999994</v>
      </c>
      <c r="J391" s="668">
        <v>72400</v>
      </c>
      <c r="K391" s="668">
        <v>72400</v>
      </c>
      <c r="L391" s="32"/>
      <c r="M391" s="32"/>
      <c r="N391" s="32"/>
    </row>
    <row r="392" spans="1:14" s="29" customFormat="1" ht="38.25">
      <c r="A392" s="451"/>
      <c r="B392" s="532"/>
      <c r="C392" s="354" t="s">
        <v>247</v>
      </c>
      <c r="D392" s="34">
        <v>0</v>
      </c>
      <c r="E392" s="669"/>
      <c r="F392" s="673"/>
      <c r="G392" s="676"/>
      <c r="H392" s="676"/>
      <c r="I392" s="50"/>
      <c r="J392" s="669"/>
      <c r="K392" s="669"/>
      <c r="L392" s="32"/>
      <c r="M392" s="32"/>
      <c r="N392" s="32"/>
    </row>
    <row r="393" spans="1:14" s="29" customFormat="1">
      <c r="A393" s="451"/>
      <c r="B393" s="532"/>
      <c r="C393" s="443" t="s">
        <v>149</v>
      </c>
      <c r="D393" s="34">
        <v>0</v>
      </c>
      <c r="E393" s="669"/>
      <c r="F393" s="673"/>
      <c r="G393" s="676"/>
      <c r="H393" s="676"/>
      <c r="I393" s="50"/>
      <c r="J393" s="669"/>
      <c r="K393" s="669"/>
    </row>
    <row r="394" spans="1:14" s="29" customFormat="1" ht="51">
      <c r="A394" s="451"/>
      <c r="B394" s="532"/>
      <c r="C394" s="354" t="s">
        <v>248</v>
      </c>
      <c r="D394" s="34">
        <v>0</v>
      </c>
      <c r="E394" s="669"/>
      <c r="F394" s="673"/>
      <c r="G394" s="676"/>
      <c r="H394" s="676"/>
      <c r="I394" s="50"/>
      <c r="J394" s="669"/>
      <c r="K394" s="669"/>
    </row>
    <row r="395" spans="1:14" s="29" customFormat="1">
      <c r="A395" s="451"/>
      <c r="B395" s="532"/>
      <c r="C395" s="443" t="s">
        <v>150</v>
      </c>
      <c r="D395" s="34">
        <v>0</v>
      </c>
      <c r="E395" s="669"/>
      <c r="F395" s="673"/>
      <c r="G395" s="676"/>
      <c r="H395" s="676"/>
      <c r="I395" s="50"/>
      <c r="J395" s="669"/>
      <c r="K395" s="669"/>
    </row>
    <row r="396" spans="1:14" s="29" customFormat="1">
      <c r="A396" s="451"/>
      <c r="B396" s="533"/>
      <c r="C396" s="354" t="s">
        <v>151</v>
      </c>
      <c r="D396" s="35">
        <v>0</v>
      </c>
      <c r="E396" s="670"/>
      <c r="F396" s="674"/>
      <c r="G396" s="677"/>
      <c r="H396" s="677"/>
      <c r="I396" s="51"/>
      <c r="J396" s="670"/>
      <c r="K396" s="670"/>
    </row>
    <row r="397" spans="1:14" s="29" customFormat="1">
      <c r="A397" s="451"/>
      <c r="B397" s="531" t="s">
        <v>9</v>
      </c>
      <c r="C397" s="443" t="s">
        <v>148</v>
      </c>
      <c r="D397" s="33">
        <v>1389685.54</v>
      </c>
      <c r="E397" s="526">
        <v>1072310.3</v>
      </c>
      <c r="F397" s="526">
        <v>213613.15</v>
      </c>
      <c r="G397" s="526">
        <v>427226.3</v>
      </c>
      <c r="H397" s="526">
        <v>640839.44999999995</v>
      </c>
      <c r="I397" s="49">
        <v>854452.6</v>
      </c>
      <c r="J397" s="526">
        <v>623401</v>
      </c>
      <c r="K397" s="526">
        <v>646593.9</v>
      </c>
    </row>
    <row r="398" spans="1:14" s="29" customFormat="1" ht="25.5">
      <c r="A398" s="451"/>
      <c r="B398" s="532"/>
      <c r="C398" s="354" t="s">
        <v>249</v>
      </c>
      <c r="D398" s="34">
        <v>0</v>
      </c>
      <c r="E398" s="527"/>
      <c r="F398" s="527"/>
      <c r="G398" s="527"/>
      <c r="H398" s="527"/>
      <c r="I398" s="50"/>
      <c r="J398" s="527"/>
      <c r="K398" s="527"/>
    </row>
    <row r="399" spans="1:14" s="29" customFormat="1">
      <c r="A399" s="451"/>
      <c r="B399" s="532"/>
      <c r="C399" s="443" t="s">
        <v>149</v>
      </c>
      <c r="D399" s="34">
        <v>0</v>
      </c>
      <c r="E399" s="527"/>
      <c r="F399" s="527"/>
      <c r="G399" s="527"/>
      <c r="H399" s="527"/>
      <c r="I399" s="50"/>
      <c r="J399" s="527"/>
      <c r="K399" s="527"/>
    </row>
    <row r="400" spans="1:14" s="29" customFormat="1" ht="25.5">
      <c r="A400" s="451"/>
      <c r="B400" s="532"/>
      <c r="C400" s="354" t="s">
        <v>250</v>
      </c>
      <c r="D400" s="34">
        <v>0</v>
      </c>
      <c r="E400" s="527"/>
      <c r="F400" s="527"/>
      <c r="G400" s="527"/>
      <c r="H400" s="527"/>
      <c r="I400" s="50"/>
      <c r="J400" s="527"/>
      <c r="K400" s="527"/>
    </row>
    <row r="401" spans="1:14" s="29" customFormat="1">
      <c r="A401" s="451"/>
      <c r="B401" s="532"/>
      <c r="C401" s="443" t="s">
        <v>150</v>
      </c>
      <c r="D401" s="34">
        <v>0</v>
      </c>
      <c r="E401" s="527"/>
      <c r="F401" s="527"/>
      <c r="G401" s="527"/>
      <c r="H401" s="527"/>
      <c r="I401" s="50"/>
      <c r="J401" s="527"/>
      <c r="K401" s="527"/>
    </row>
    <row r="402" spans="1:14" s="29" customFormat="1">
      <c r="A402" s="451"/>
      <c r="B402" s="533"/>
      <c r="C402" s="354" t="s">
        <v>151</v>
      </c>
      <c r="D402" s="35">
        <v>0</v>
      </c>
      <c r="E402" s="528"/>
      <c r="F402" s="528"/>
      <c r="G402" s="528"/>
      <c r="H402" s="528"/>
      <c r="I402" s="51"/>
      <c r="J402" s="528"/>
      <c r="K402" s="528"/>
    </row>
    <row r="403" spans="1:14" s="29" customFormat="1">
      <c r="A403" s="451"/>
      <c r="B403" s="531" t="s">
        <v>13</v>
      </c>
      <c r="C403" s="443" t="s">
        <v>148</v>
      </c>
      <c r="D403" s="33">
        <v>588</v>
      </c>
      <c r="E403" s="526">
        <v>809.9</v>
      </c>
      <c r="F403" s="526">
        <v>500</v>
      </c>
      <c r="G403" s="526">
        <v>500</v>
      </c>
      <c r="H403" s="526">
        <v>500</v>
      </c>
      <c r="I403" s="49">
        <v>500</v>
      </c>
      <c r="J403" s="526">
        <v>500</v>
      </c>
      <c r="K403" s="526">
        <v>500</v>
      </c>
    </row>
    <row r="404" spans="1:14" s="29" customFormat="1">
      <c r="A404" s="451"/>
      <c r="B404" s="532"/>
      <c r="C404" s="354" t="s">
        <v>251</v>
      </c>
      <c r="D404" s="34">
        <v>0</v>
      </c>
      <c r="E404" s="527"/>
      <c r="F404" s="527"/>
      <c r="G404" s="527"/>
      <c r="H404" s="527"/>
      <c r="I404" s="50"/>
      <c r="J404" s="527"/>
      <c r="K404" s="527"/>
    </row>
    <row r="405" spans="1:14" s="29" customFormat="1">
      <c r="A405" s="451"/>
      <c r="B405" s="532"/>
      <c r="C405" s="443" t="s">
        <v>149</v>
      </c>
      <c r="D405" s="34">
        <v>0</v>
      </c>
      <c r="E405" s="527"/>
      <c r="F405" s="527"/>
      <c r="G405" s="527"/>
      <c r="H405" s="527"/>
      <c r="I405" s="50"/>
      <c r="J405" s="527"/>
      <c r="K405" s="527"/>
    </row>
    <row r="406" spans="1:14" s="29" customFormat="1" ht="25.5">
      <c r="A406" s="451"/>
      <c r="B406" s="532"/>
      <c r="C406" s="354" t="s">
        <v>252</v>
      </c>
      <c r="D406" s="34">
        <v>0</v>
      </c>
      <c r="E406" s="527"/>
      <c r="F406" s="527"/>
      <c r="G406" s="527"/>
      <c r="H406" s="527"/>
      <c r="I406" s="50"/>
      <c r="J406" s="527"/>
      <c r="K406" s="527"/>
    </row>
    <row r="407" spans="1:14" s="29" customFormat="1">
      <c r="A407" s="451"/>
      <c r="B407" s="532"/>
      <c r="C407" s="443" t="s">
        <v>150</v>
      </c>
      <c r="D407" s="34">
        <v>0</v>
      </c>
      <c r="E407" s="527"/>
      <c r="F407" s="527"/>
      <c r="G407" s="527"/>
      <c r="H407" s="527"/>
      <c r="I407" s="50"/>
      <c r="J407" s="527"/>
      <c r="K407" s="527"/>
    </row>
    <row r="408" spans="1:14" s="29" customFormat="1">
      <c r="A408" s="451"/>
      <c r="B408" s="533"/>
      <c r="C408" s="354" t="s">
        <v>151</v>
      </c>
      <c r="D408" s="35">
        <v>0</v>
      </c>
      <c r="E408" s="528"/>
      <c r="F408" s="528"/>
      <c r="G408" s="528"/>
      <c r="H408" s="528"/>
      <c r="I408" s="51"/>
      <c r="J408" s="528"/>
      <c r="K408" s="528"/>
    </row>
    <row r="409" spans="1:14" s="29" customFormat="1">
      <c r="A409" s="451"/>
      <c r="B409" s="531" t="s">
        <v>10</v>
      </c>
      <c r="C409" s="354" t="s">
        <v>148</v>
      </c>
      <c r="D409" s="33">
        <v>9923.5</v>
      </c>
      <c r="E409" s="526"/>
      <c r="F409" s="526">
        <v>0</v>
      </c>
      <c r="G409" s="526">
        <v>0</v>
      </c>
      <c r="H409" s="526">
        <v>0</v>
      </c>
      <c r="I409" s="49">
        <v>0</v>
      </c>
      <c r="J409" s="526">
        <v>0</v>
      </c>
      <c r="K409" s="526">
        <v>0</v>
      </c>
    </row>
    <row r="410" spans="1:14" s="29" customFormat="1" ht="42" customHeight="1">
      <c r="A410" s="451"/>
      <c r="B410" s="532"/>
      <c r="C410" s="354" t="s">
        <v>856</v>
      </c>
      <c r="D410" s="34"/>
      <c r="E410" s="527"/>
      <c r="F410" s="527"/>
      <c r="G410" s="527"/>
      <c r="H410" s="527"/>
      <c r="I410" s="50"/>
      <c r="J410" s="527"/>
      <c r="K410" s="527"/>
    </row>
    <row r="411" spans="1:14" s="29" customFormat="1">
      <c r="A411" s="451"/>
      <c r="B411" s="532"/>
      <c r="C411" s="354" t="s">
        <v>149</v>
      </c>
      <c r="D411" s="34"/>
      <c r="E411" s="527"/>
      <c r="F411" s="527"/>
      <c r="G411" s="527"/>
      <c r="H411" s="527"/>
      <c r="I411" s="50"/>
      <c r="J411" s="527"/>
      <c r="K411" s="527"/>
    </row>
    <row r="412" spans="1:14" s="29" customFormat="1" ht="25.5">
      <c r="A412" s="451"/>
      <c r="B412" s="532"/>
      <c r="C412" s="354" t="s">
        <v>253</v>
      </c>
      <c r="D412" s="34"/>
      <c r="E412" s="527"/>
      <c r="F412" s="527"/>
      <c r="G412" s="527"/>
      <c r="H412" s="527"/>
      <c r="I412" s="50"/>
      <c r="J412" s="527"/>
      <c r="K412" s="527"/>
      <c r="L412" s="32"/>
      <c r="M412" s="32"/>
      <c r="N412" s="32"/>
    </row>
    <row r="413" spans="1:14" s="29" customFormat="1">
      <c r="A413" s="451"/>
      <c r="B413" s="532"/>
      <c r="C413" s="354" t="s">
        <v>150</v>
      </c>
      <c r="D413" s="34"/>
      <c r="E413" s="527"/>
      <c r="F413" s="527"/>
      <c r="G413" s="527"/>
      <c r="H413" s="527"/>
      <c r="I413" s="50"/>
      <c r="J413" s="527"/>
      <c r="K413" s="527"/>
    </row>
    <row r="414" spans="1:14" s="29" customFormat="1">
      <c r="A414" s="451"/>
      <c r="B414" s="533"/>
      <c r="C414" s="354" t="s">
        <v>151</v>
      </c>
      <c r="D414" s="35"/>
      <c r="E414" s="528"/>
      <c r="F414" s="528"/>
      <c r="G414" s="528"/>
      <c r="H414" s="528"/>
      <c r="I414" s="51"/>
      <c r="J414" s="528"/>
      <c r="K414" s="528"/>
      <c r="L414" s="52"/>
      <c r="M414" s="52"/>
      <c r="N414" s="52"/>
    </row>
    <row r="415" spans="1:14" s="29" customFormat="1">
      <c r="A415" s="451"/>
      <c r="B415" s="531" t="s">
        <v>6</v>
      </c>
      <c r="C415" s="443" t="s">
        <v>148</v>
      </c>
      <c r="D415" s="33">
        <v>31048958</v>
      </c>
      <c r="E415" s="526">
        <v>32610235.699999999</v>
      </c>
      <c r="F415" s="526">
        <v>8344136.8250000002</v>
      </c>
      <c r="G415" s="526">
        <v>16688273.65</v>
      </c>
      <c r="H415" s="526">
        <v>25032410.475000001</v>
      </c>
      <c r="I415" s="644">
        <v>32401924</v>
      </c>
      <c r="J415" s="526">
        <v>34163993.899999999</v>
      </c>
      <c r="K415" s="526">
        <v>35019007.600000001</v>
      </c>
      <c r="L415" s="32"/>
      <c r="M415" s="32"/>
      <c r="N415" s="32"/>
    </row>
    <row r="416" spans="1:14" s="29" customFormat="1" ht="25.5">
      <c r="A416" s="451"/>
      <c r="B416" s="532"/>
      <c r="C416" s="354" t="s">
        <v>254</v>
      </c>
      <c r="D416" s="34">
        <v>0</v>
      </c>
      <c r="E416" s="527"/>
      <c r="F416" s="527"/>
      <c r="G416" s="527"/>
      <c r="H416" s="527"/>
      <c r="I416" s="626"/>
      <c r="J416" s="527"/>
      <c r="K416" s="527"/>
      <c r="L416" s="32"/>
      <c r="M416" s="32"/>
      <c r="N416" s="32"/>
    </row>
    <row r="417" spans="1:14" s="29" customFormat="1">
      <c r="A417" s="451"/>
      <c r="B417" s="532"/>
      <c r="C417" s="443" t="s">
        <v>149</v>
      </c>
      <c r="D417" s="34">
        <v>0</v>
      </c>
      <c r="E417" s="527"/>
      <c r="F417" s="527"/>
      <c r="G417" s="527"/>
      <c r="H417" s="527"/>
      <c r="I417" s="626"/>
      <c r="J417" s="527"/>
      <c r="K417" s="527"/>
      <c r="L417" s="32"/>
      <c r="M417" s="32"/>
      <c r="N417" s="32"/>
    </row>
    <row r="418" spans="1:14" s="29" customFormat="1" ht="76.5">
      <c r="A418" s="451"/>
      <c r="B418" s="532"/>
      <c r="C418" s="354" t="s">
        <v>255</v>
      </c>
      <c r="D418" s="34">
        <v>0</v>
      </c>
      <c r="E418" s="527"/>
      <c r="F418" s="527"/>
      <c r="G418" s="527"/>
      <c r="H418" s="527"/>
      <c r="I418" s="626"/>
      <c r="J418" s="527"/>
      <c r="K418" s="527"/>
      <c r="L418" s="32"/>
      <c r="M418" s="32"/>
      <c r="N418" s="32"/>
    </row>
    <row r="419" spans="1:14" s="29" customFormat="1">
      <c r="A419" s="451"/>
      <c r="B419" s="532"/>
      <c r="C419" s="443" t="s">
        <v>150</v>
      </c>
      <c r="D419" s="34">
        <v>0</v>
      </c>
      <c r="E419" s="527"/>
      <c r="F419" s="527"/>
      <c r="G419" s="527"/>
      <c r="H419" s="527"/>
      <c r="I419" s="626"/>
      <c r="J419" s="527"/>
      <c r="K419" s="527"/>
    </row>
    <row r="420" spans="1:14" s="29" customFormat="1">
      <c r="A420" s="451"/>
      <c r="B420" s="533"/>
      <c r="C420" s="354" t="s">
        <v>154</v>
      </c>
      <c r="D420" s="35">
        <v>0</v>
      </c>
      <c r="E420" s="528"/>
      <c r="F420" s="528"/>
      <c r="G420" s="528"/>
      <c r="H420" s="528"/>
      <c r="I420" s="627"/>
      <c r="J420" s="528"/>
      <c r="K420" s="528"/>
    </row>
    <row r="421" spans="1:14" s="29" customFormat="1">
      <c r="A421" s="451"/>
      <c r="B421" s="531" t="s">
        <v>7</v>
      </c>
      <c r="C421" s="443" t="s">
        <v>148</v>
      </c>
      <c r="D421" s="33">
        <v>589734.5</v>
      </c>
      <c r="E421" s="526">
        <v>593486</v>
      </c>
      <c r="F421" s="526">
        <v>148224.95999999999</v>
      </c>
      <c r="G421" s="526">
        <v>285048</v>
      </c>
      <c r="H421" s="526">
        <v>427572</v>
      </c>
      <c r="I421" s="644">
        <v>556060.6</v>
      </c>
      <c r="J421" s="526">
        <v>542640</v>
      </c>
      <c r="K421" s="526">
        <v>509136</v>
      </c>
    </row>
    <row r="422" spans="1:14" s="29" customFormat="1" ht="25.5">
      <c r="A422" s="451"/>
      <c r="B422" s="532"/>
      <c r="C422" s="354" t="s">
        <v>256</v>
      </c>
      <c r="D422" s="34">
        <v>0</v>
      </c>
      <c r="E422" s="527"/>
      <c r="F422" s="527"/>
      <c r="G422" s="527"/>
      <c r="H422" s="527"/>
      <c r="I422" s="626"/>
      <c r="J422" s="527"/>
      <c r="K422" s="527"/>
    </row>
    <row r="423" spans="1:14" s="29" customFormat="1">
      <c r="A423" s="451"/>
      <c r="B423" s="532"/>
      <c r="C423" s="443" t="s">
        <v>149</v>
      </c>
      <c r="D423" s="34">
        <v>0</v>
      </c>
      <c r="E423" s="527"/>
      <c r="F423" s="527"/>
      <c r="G423" s="527"/>
      <c r="H423" s="527"/>
      <c r="I423" s="626"/>
      <c r="J423" s="527"/>
      <c r="K423" s="527"/>
    </row>
    <row r="424" spans="1:14" s="29" customFormat="1" ht="63.75">
      <c r="A424" s="451"/>
      <c r="B424" s="532"/>
      <c r="C424" s="354" t="s">
        <v>257</v>
      </c>
      <c r="D424" s="34">
        <v>0</v>
      </c>
      <c r="E424" s="527"/>
      <c r="F424" s="527"/>
      <c r="G424" s="527"/>
      <c r="H424" s="527"/>
      <c r="I424" s="626"/>
      <c r="J424" s="527"/>
      <c r="K424" s="527"/>
    </row>
    <row r="425" spans="1:14" s="29" customFormat="1">
      <c r="A425" s="451"/>
      <c r="B425" s="532"/>
      <c r="C425" s="443" t="s">
        <v>150</v>
      </c>
      <c r="D425" s="34">
        <v>0</v>
      </c>
      <c r="E425" s="527"/>
      <c r="F425" s="527"/>
      <c r="G425" s="527"/>
      <c r="H425" s="527"/>
      <c r="I425" s="626"/>
      <c r="J425" s="527"/>
      <c r="K425" s="527"/>
    </row>
    <row r="426" spans="1:14" s="29" customFormat="1">
      <c r="A426" s="451"/>
      <c r="B426" s="533"/>
      <c r="C426" s="354" t="s">
        <v>154</v>
      </c>
      <c r="D426" s="35">
        <v>0</v>
      </c>
      <c r="E426" s="528"/>
      <c r="F426" s="528"/>
      <c r="G426" s="528"/>
      <c r="H426" s="528"/>
      <c r="I426" s="627"/>
      <c r="J426" s="528"/>
      <c r="K426" s="528"/>
    </row>
    <row r="427" spans="1:14" s="29" customFormat="1">
      <c r="A427" s="451"/>
      <c r="B427" s="531">
        <v>12003</v>
      </c>
      <c r="C427" s="443" t="s">
        <v>148</v>
      </c>
      <c r="D427" s="33">
        <v>237809663.90000001</v>
      </c>
      <c r="E427" s="526">
        <v>243715938.90000001</v>
      </c>
      <c r="F427" s="526">
        <v>60996111.125</v>
      </c>
      <c r="G427" s="526">
        <v>121992222.25</v>
      </c>
      <c r="H427" s="526">
        <v>182988333.375</v>
      </c>
      <c r="I427" s="644">
        <v>237546264.90000001</v>
      </c>
      <c r="J427" s="526">
        <v>243984444.5</v>
      </c>
      <c r="K427" s="526">
        <v>243984444.5</v>
      </c>
    </row>
    <row r="428" spans="1:14" s="29" customFormat="1">
      <c r="A428" s="451"/>
      <c r="B428" s="532"/>
      <c r="C428" s="354" t="s">
        <v>258</v>
      </c>
      <c r="D428" s="34">
        <v>0</v>
      </c>
      <c r="E428" s="527"/>
      <c r="F428" s="527"/>
      <c r="G428" s="527"/>
      <c r="H428" s="527"/>
      <c r="I428" s="626"/>
      <c r="J428" s="527"/>
      <c r="K428" s="527"/>
    </row>
    <row r="429" spans="1:14" s="29" customFormat="1">
      <c r="A429" s="451"/>
      <c r="B429" s="532"/>
      <c r="C429" s="443" t="s">
        <v>149</v>
      </c>
      <c r="D429" s="34">
        <v>0</v>
      </c>
      <c r="E429" s="527"/>
      <c r="F429" s="527"/>
      <c r="G429" s="527"/>
      <c r="H429" s="527"/>
      <c r="I429" s="626"/>
      <c r="J429" s="527"/>
      <c r="K429" s="527"/>
    </row>
    <row r="430" spans="1:14" s="29" customFormat="1" ht="63.75">
      <c r="A430" s="451"/>
      <c r="B430" s="532"/>
      <c r="C430" s="354" t="s">
        <v>259</v>
      </c>
      <c r="D430" s="34">
        <v>0</v>
      </c>
      <c r="E430" s="527"/>
      <c r="F430" s="527"/>
      <c r="G430" s="527"/>
      <c r="H430" s="527"/>
      <c r="I430" s="626"/>
      <c r="J430" s="527"/>
      <c r="K430" s="527"/>
    </row>
    <row r="431" spans="1:14" s="29" customFormat="1">
      <c r="A431" s="451"/>
      <c r="B431" s="532"/>
      <c r="C431" s="443" t="s">
        <v>150</v>
      </c>
      <c r="D431" s="34">
        <v>0</v>
      </c>
      <c r="E431" s="527"/>
      <c r="F431" s="527"/>
      <c r="G431" s="527"/>
      <c r="H431" s="527"/>
      <c r="I431" s="626"/>
      <c r="J431" s="527"/>
      <c r="K431" s="527"/>
    </row>
    <row r="432" spans="1:14" s="29" customFormat="1">
      <c r="A432" s="451"/>
      <c r="B432" s="533"/>
      <c r="C432" s="354" t="s">
        <v>154</v>
      </c>
      <c r="D432" s="35">
        <v>0</v>
      </c>
      <c r="E432" s="528"/>
      <c r="F432" s="528"/>
      <c r="G432" s="528"/>
      <c r="H432" s="528"/>
      <c r="I432" s="627"/>
      <c r="J432" s="528"/>
      <c r="K432" s="528"/>
    </row>
    <row r="433" spans="1:14" s="29" customFormat="1">
      <c r="A433" s="451"/>
      <c r="B433" s="531" t="s">
        <v>23</v>
      </c>
      <c r="C433" s="443" t="s">
        <v>148</v>
      </c>
      <c r="D433" s="33">
        <v>2832712.2</v>
      </c>
      <c r="E433" s="526">
        <v>3009924.2</v>
      </c>
      <c r="F433" s="526">
        <v>758669.47499999998</v>
      </c>
      <c r="G433" s="526">
        <v>1517338.95</v>
      </c>
      <c r="H433" s="526">
        <v>2276008.4249999998</v>
      </c>
      <c r="I433" s="49">
        <v>3034677.9</v>
      </c>
      <c r="J433" s="526">
        <v>3094581.2</v>
      </c>
      <c r="K433" s="526">
        <v>3120142</v>
      </c>
    </row>
    <row r="434" spans="1:14" s="29" customFormat="1">
      <c r="A434" s="451"/>
      <c r="B434" s="532"/>
      <c r="C434" s="354" t="s">
        <v>260</v>
      </c>
      <c r="D434" s="34">
        <v>0</v>
      </c>
      <c r="E434" s="527"/>
      <c r="F434" s="527"/>
      <c r="G434" s="527"/>
      <c r="H434" s="527"/>
      <c r="I434" s="50"/>
      <c r="J434" s="527"/>
      <c r="K434" s="527"/>
    </row>
    <row r="435" spans="1:14" s="29" customFormat="1">
      <c r="A435" s="451"/>
      <c r="B435" s="532"/>
      <c r="C435" s="443" t="s">
        <v>149</v>
      </c>
      <c r="D435" s="34">
        <v>0</v>
      </c>
      <c r="E435" s="527"/>
      <c r="F435" s="527"/>
      <c r="G435" s="527"/>
      <c r="H435" s="527"/>
      <c r="I435" s="50"/>
      <c r="J435" s="527"/>
      <c r="K435" s="527"/>
    </row>
    <row r="436" spans="1:14" s="29" customFormat="1" ht="70.900000000000006" customHeight="1">
      <c r="A436" s="451"/>
      <c r="B436" s="532"/>
      <c r="C436" s="354" t="s">
        <v>261</v>
      </c>
      <c r="D436" s="34">
        <v>0</v>
      </c>
      <c r="E436" s="527"/>
      <c r="F436" s="527"/>
      <c r="G436" s="527"/>
      <c r="H436" s="527"/>
      <c r="I436" s="50"/>
      <c r="J436" s="527"/>
      <c r="K436" s="527"/>
    </row>
    <row r="437" spans="1:14" s="29" customFormat="1">
      <c r="A437" s="451"/>
      <c r="B437" s="532"/>
      <c r="C437" s="443" t="s">
        <v>150</v>
      </c>
      <c r="D437" s="34">
        <v>0</v>
      </c>
      <c r="E437" s="527"/>
      <c r="F437" s="527"/>
      <c r="G437" s="527"/>
      <c r="H437" s="527"/>
      <c r="I437" s="50"/>
      <c r="J437" s="527"/>
      <c r="K437" s="527"/>
    </row>
    <row r="438" spans="1:14" s="29" customFormat="1">
      <c r="A438" s="451"/>
      <c r="B438" s="533"/>
      <c r="C438" s="354" t="s">
        <v>154</v>
      </c>
      <c r="D438" s="35">
        <v>0</v>
      </c>
      <c r="E438" s="528"/>
      <c r="F438" s="528"/>
      <c r="G438" s="528"/>
      <c r="H438" s="528"/>
      <c r="I438" s="51"/>
      <c r="J438" s="528"/>
      <c r="K438" s="528"/>
    </row>
    <row r="439" spans="1:14" s="29" customFormat="1">
      <c r="A439" s="451"/>
      <c r="B439" s="531">
        <v>12005</v>
      </c>
      <c r="C439" s="443" t="s">
        <v>148</v>
      </c>
      <c r="D439" s="33">
        <v>84642937.150000006</v>
      </c>
      <c r="E439" s="526">
        <v>70007556.200000003</v>
      </c>
      <c r="F439" s="526"/>
      <c r="G439" s="526"/>
      <c r="H439" s="526"/>
      <c r="I439" s="495">
        <v>106916920</v>
      </c>
      <c r="J439" s="526">
        <v>112879885</v>
      </c>
      <c r="K439" s="526">
        <v>120274212</v>
      </c>
    </row>
    <row r="440" spans="1:14" s="29" customFormat="1" ht="25.5">
      <c r="A440" s="451"/>
      <c r="B440" s="532"/>
      <c r="C440" s="354" t="s">
        <v>262</v>
      </c>
      <c r="D440" s="34"/>
      <c r="E440" s="527"/>
      <c r="F440" s="527"/>
      <c r="G440" s="527"/>
      <c r="H440" s="527"/>
      <c r="I440" s="496"/>
      <c r="J440" s="527"/>
      <c r="K440" s="527"/>
    </row>
    <row r="441" spans="1:14" s="29" customFormat="1">
      <c r="A441" s="451"/>
      <c r="B441" s="532"/>
      <c r="C441" s="443" t="s">
        <v>149</v>
      </c>
      <c r="D441" s="34"/>
      <c r="E441" s="527"/>
      <c r="F441" s="527"/>
      <c r="G441" s="527"/>
      <c r="H441" s="527"/>
      <c r="I441" s="496"/>
      <c r="J441" s="527"/>
      <c r="K441" s="527"/>
    </row>
    <row r="442" spans="1:14" s="29" customFormat="1" ht="51">
      <c r="A442" s="451"/>
      <c r="B442" s="532"/>
      <c r="C442" s="354" t="s">
        <v>263</v>
      </c>
      <c r="D442" s="34"/>
      <c r="E442" s="527"/>
      <c r="F442" s="527"/>
      <c r="G442" s="527"/>
      <c r="H442" s="527"/>
      <c r="I442" s="496"/>
      <c r="J442" s="527"/>
      <c r="K442" s="527"/>
      <c r="L442" s="32"/>
      <c r="M442" s="401"/>
      <c r="N442" s="401"/>
    </row>
    <row r="443" spans="1:14" s="29" customFormat="1">
      <c r="A443" s="451"/>
      <c r="B443" s="532"/>
      <c r="C443" s="443" t="s">
        <v>150</v>
      </c>
      <c r="D443" s="34"/>
      <c r="E443" s="527"/>
      <c r="F443" s="527"/>
      <c r="G443" s="527"/>
      <c r="H443" s="527"/>
      <c r="I443" s="496"/>
      <c r="J443" s="527"/>
      <c r="K443" s="527"/>
    </row>
    <row r="444" spans="1:14" s="29" customFormat="1">
      <c r="A444" s="451"/>
      <c r="B444" s="533"/>
      <c r="C444" s="354" t="s">
        <v>154</v>
      </c>
      <c r="D444" s="35"/>
      <c r="E444" s="528"/>
      <c r="F444" s="528"/>
      <c r="G444" s="528"/>
      <c r="H444" s="528"/>
      <c r="I444" s="497"/>
      <c r="J444" s="528"/>
      <c r="K444" s="528"/>
    </row>
    <row r="445" spans="1:14" s="29" customFormat="1">
      <c r="A445" s="443" t="s">
        <v>1</v>
      </c>
      <c r="B445" s="443"/>
      <c r="C445" s="443"/>
      <c r="D445" s="443"/>
      <c r="E445" s="443"/>
      <c r="F445" s="443"/>
      <c r="G445" s="443"/>
      <c r="H445" s="443"/>
      <c r="I445" s="443"/>
      <c r="J445" s="443"/>
      <c r="K445" s="443"/>
    </row>
    <row r="446" spans="1:14" s="29" customFormat="1">
      <c r="A446" s="531" t="s">
        <v>34</v>
      </c>
      <c r="B446" s="531"/>
      <c r="C446" s="443" t="s">
        <v>140</v>
      </c>
      <c r="D446" s="628">
        <f>D454+D460+D466+D472+D478</f>
        <v>4979921.49</v>
      </c>
      <c r="E446" s="628">
        <f t="shared" ref="E446:K446" si="14">E454+E460+E466+E472+E478</f>
        <v>5612121.1000000015</v>
      </c>
      <c r="F446" s="628">
        <f t="shared" si="14"/>
        <v>622698.84299999988</v>
      </c>
      <c r="G446" s="628">
        <f t="shared" si="14"/>
        <v>1450584.5499999998</v>
      </c>
      <c r="H446" s="628">
        <f t="shared" si="14"/>
        <v>2175876.8249999997</v>
      </c>
      <c r="I446" s="628">
        <f t="shared" si="14"/>
        <v>6783651.5399999991</v>
      </c>
      <c r="J446" s="628">
        <f t="shared" si="14"/>
        <v>5933857.1763520008</v>
      </c>
      <c r="K446" s="628">
        <f t="shared" si="14"/>
        <v>6000862.0663640006</v>
      </c>
    </row>
    <row r="447" spans="1:14" s="29" customFormat="1" ht="38.25">
      <c r="A447" s="532"/>
      <c r="B447" s="532"/>
      <c r="C447" s="354" t="s">
        <v>264</v>
      </c>
      <c r="D447" s="629"/>
      <c r="E447" s="629"/>
      <c r="F447" s="629"/>
      <c r="G447" s="629"/>
      <c r="H447" s="629"/>
      <c r="I447" s="629"/>
      <c r="J447" s="629"/>
      <c r="K447" s="629"/>
    </row>
    <row r="448" spans="1:14" s="29" customFormat="1">
      <c r="A448" s="532"/>
      <c r="B448" s="532"/>
      <c r="C448" s="443" t="s">
        <v>142</v>
      </c>
      <c r="D448" s="629"/>
      <c r="E448" s="629"/>
      <c r="F448" s="629"/>
      <c r="G448" s="629"/>
      <c r="H448" s="629"/>
      <c r="I448" s="629"/>
      <c r="J448" s="629"/>
      <c r="K448" s="629"/>
    </row>
    <row r="449" spans="1:16" s="29" customFormat="1" ht="89.25">
      <c r="A449" s="532"/>
      <c r="B449" s="532"/>
      <c r="C449" s="354" t="s">
        <v>86</v>
      </c>
      <c r="D449" s="629"/>
      <c r="E449" s="629"/>
      <c r="F449" s="629"/>
      <c r="G449" s="629"/>
      <c r="H449" s="629"/>
      <c r="I449" s="629"/>
      <c r="J449" s="629"/>
      <c r="K449" s="629"/>
      <c r="O449" s="400"/>
      <c r="P449" s="400"/>
    </row>
    <row r="450" spans="1:16" s="29" customFormat="1">
      <c r="A450" s="532"/>
      <c r="B450" s="532"/>
      <c r="C450" s="443" t="s">
        <v>144</v>
      </c>
      <c r="D450" s="629"/>
      <c r="E450" s="629"/>
      <c r="F450" s="629"/>
      <c r="G450" s="629"/>
      <c r="H450" s="629"/>
      <c r="I450" s="629"/>
      <c r="J450" s="629"/>
      <c r="K450" s="629"/>
    </row>
    <row r="451" spans="1:16" s="29" customFormat="1" ht="51">
      <c r="A451" s="533"/>
      <c r="B451" s="533"/>
      <c r="C451" s="354" t="s">
        <v>265</v>
      </c>
      <c r="D451" s="630"/>
      <c r="E451" s="630"/>
      <c r="F451" s="630"/>
      <c r="G451" s="630"/>
      <c r="H451" s="630"/>
      <c r="I451" s="630"/>
      <c r="J451" s="630"/>
      <c r="K451" s="630"/>
    </row>
    <row r="452" spans="1:16" s="29" customFormat="1" ht="13.15" customHeight="1">
      <c r="A452" s="631" t="s">
        <v>146</v>
      </c>
      <c r="B452" s="632"/>
      <c r="C452" s="632"/>
      <c r="D452" s="632"/>
      <c r="E452" s="632"/>
      <c r="F452" s="632"/>
      <c r="G452" s="632"/>
      <c r="H452" s="632"/>
      <c r="I452" s="632"/>
      <c r="J452" s="632"/>
      <c r="K452" s="633"/>
    </row>
    <row r="453" spans="1:16" s="29" customFormat="1" ht="13.15" customHeight="1">
      <c r="A453" s="614" t="s">
        <v>147</v>
      </c>
      <c r="B453" s="643"/>
      <c r="C453" s="643"/>
      <c r="D453" s="643"/>
      <c r="E453" s="643"/>
      <c r="F453" s="643"/>
      <c r="G453" s="643"/>
      <c r="H453" s="643"/>
      <c r="I453" s="643"/>
      <c r="J453" s="643"/>
      <c r="K453" s="615"/>
    </row>
    <row r="454" spans="1:16" s="29" customFormat="1">
      <c r="A454" s="451"/>
      <c r="B454" s="531" t="s">
        <v>5</v>
      </c>
      <c r="C454" s="443" t="s">
        <v>148</v>
      </c>
      <c r="D454" s="666">
        <v>2502212.0099999998</v>
      </c>
      <c r="E454" s="663">
        <f>[6]Лист1!$F$1038</f>
        <v>2762910.2</v>
      </c>
      <c r="F454" s="666"/>
      <c r="G454" s="666"/>
      <c r="H454" s="666"/>
      <c r="I454" s="468">
        <v>941537.14</v>
      </c>
      <c r="J454" s="666">
        <v>1013707.5763519999</v>
      </c>
      <c r="K454" s="666">
        <v>1030359.4663639998</v>
      </c>
    </row>
    <row r="455" spans="1:16" s="29" customFormat="1" ht="41.25" customHeight="1">
      <c r="A455" s="451"/>
      <c r="B455" s="532"/>
      <c r="C455" s="354" t="s">
        <v>266</v>
      </c>
      <c r="D455" s="664"/>
      <c r="E455" s="664"/>
      <c r="F455" s="664"/>
      <c r="G455" s="664"/>
      <c r="H455" s="664"/>
      <c r="I455" s="469"/>
      <c r="J455" s="664"/>
      <c r="K455" s="664"/>
    </row>
    <row r="456" spans="1:16" s="29" customFormat="1">
      <c r="A456" s="451"/>
      <c r="B456" s="532"/>
      <c r="C456" s="443" t="s">
        <v>149</v>
      </c>
      <c r="D456" s="664"/>
      <c r="E456" s="664"/>
      <c r="F456" s="664"/>
      <c r="G456" s="664"/>
      <c r="H456" s="664"/>
      <c r="I456" s="469"/>
      <c r="J456" s="664"/>
      <c r="K456" s="664"/>
    </row>
    <row r="457" spans="1:16" s="29" customFormat="1" ht="38.25">
      <c r="A457" s="451"/>
      <c r="B457" s="532"/>
      <c r="C457" s="354" t="s">
        <v>267</v>
      </c>
      <c r="D457" s="664"/>
      <c r="E457" s="664"/>
      <c r="F457" s="664"/>
      <c r="G457" s="664"/>
      <c r="H457" s="664"/>
      <c r="I457" s="469"/>
      <c r="J457" s="664"/>
      <c r="K457" s="664"/>
    </row>
    <row r="458" spans="1:16" s="29" customFormat="1">
      <c r="A458" s="451"/>
      <c r="B458" s="532"/>
      <c r="C458" s="443" t="s">
        <v>150</v>
      </c>
      <c r="D458" s="664"/>
      <c r="E458" s="664"/>
      <c r="F458" s="664"/>
      <c r="G458" s="664"/>
      <c r="H458" s="664"/>
      <c r="I458" s="469"/>
      <c r="J458" s="664"/>
      <c r="K458" s="664"/>
    </row>
    <row r="459" spans="1:16" s="29" customFormat="1">
      <c r="A459" s="451"/>
      <c r="B459" s="533"/>
      <c r="C459" s="354" t="s">
        <v>151</v>
      </c>
      <c r="D459" s="665"/>
      <c r="E459" s="665"/>
      <c r="F459" s="665"/>
      <c r="G459" s="665"/>
      <c r="H459" s="665"/>
      <c r="I459" s="470"/>
      <c r="J459" s="665"/>
      <c r="K459" s="665"/>
    </row>
    <row r="460" spans="1:16" s="29" customFormat="1">
      <c r="A460" s="451"/>
      <c r="B460" s="531" t="s">
        <v>9</v>
      </c>
      <c r="C460" s="443" t="s">
        <v>148</v>
      </c>
      <c r="D460" s="47">
        <v>2162528.5</v>
      </c>
      <c r="E460" s="624">
        <v>2512877.6</v>
      </c>
      <c r="F460" s="624">
        <v>538615.51799999992</v>
      </c>
      <c r="G460" s="624">
        <v>1282417.8999999999</v>
      </c>
      <c r="H460" s="624">
        <v>1923626.8499999999</v>
      </c>
      <c r="I460" s="468">
        <v>5526990.2999999998</v>
      </c>
      <c r="J460" s="624">
        <f>'[10]2022-2024 mjcc'!S87</f>
        <v>4511125.5</v>
      </c>
      <c r="K460" s="624">
        <f>'[10]2022-2024 mjcc'!T87</f>
        <v>4559878.5</v>
      </c>
    </row>
    <row r="461" spans="1:16" s="29" customFormat="1" ht="25.5">
      <c r="A461" s="451"/>
      <c r="B461" s="532"/>
      <c r="C461" s="354" t="s">
        <v>268</v>
      </c>
      <c r="D461" s="48">
        <v>0</v>
      </c>
      <c r="E461" s="527"/>
      <c r="F461" s="527"/>
      <c r="G461" s="527"/>
      <c r="H461" s="527"/>
      <c r="I461" s="469">
        <v>0</v>
      </c>
      <c r="J461" s="527"/>
      <c r="K461" s="527"/>
    </row>
    <row r="462" spans="1:16" s="29" customFormat="1">
      <c r="A462" s="451"/>
      <c r="B462" s="532"/>
      <c r="C462" s="443" t="s">
        <v>149</v>
      </c>
      <c r="D462" s="48">
        <v>0</v>
      </c>
      <c r="E462" s="527"/>
      <c r="F462" s="527"/>
      <c r="G462" s="527"/>
      <c r="H462" s="527"/>
      <c r="I462" s="469">
        <v>0</v>
      </c>
      <c r="J462" s="527"/>
      <c r="K462" s="527"/>
    </row>
    <row r="463" spans="1:16" s="29" customFormat="1" ht="25.5">
      <c r="A463" s="451"/>
      <c r="B463" s="532"/>
      <c r="C463" s="354" t="s">
        <v>269</v>
      </c>
      <c r="D463" s="48">
        <v>0</v>
      </c>
      <c r="E463" s="527"/>
      <c r="F463" s="527"/>
      <c r="G463" s="527"/>
      <c r="H463" s="527"/>
      <c r="I463" s="469">
        <v>0</v>
      </c>
      <c r="J463" s="527"/>
      <c r="K463" s="527"/>
    </row>
    <row r="464" spans="1:16" s="29" customFormat="1">
      <c r="A464" s="451"/>
      <c r="B464" s="532"/>
      <c r="C464" s="443" t="s">
        <v>150</v>
      </c>
      <c r="D464" s="48">
        <v>0</v>
      </c>
      <c r="E464" s="527"/>
      <c r="F464" s="527"/>
      <c r="G464" s="527"/>
      <c r="H464" s="527"/>
      <c r="I464" s="469">
        <v>0</v>
      </c>
      <c r="J464" s="527"/>
      <c r="K464" s="527"/>
    </row>
    <row r="465" spans="1:11" s="29" customFormat="1">
      <c r="A465" s="451"/>
      <c r="B465" s="533"/>
      <c r="C465" s="354" t="s">
        <v>151</v>
      </c>
      <c r="D465" s="37">
        <v>0</v>
      </c>
      <c r="E465" s="528"/>
      <c r="F465" s="528"/>
      <c r="G465" s="528"/>
      <c r="H465" s="528"/>
      <c r="I465" s="470">
        <v>0</v>
      </c>
      <c r="J465" s="528"/>
      <c r="K465" s="528"/>
    </row>
    <row r="466" spans="1:11" s="29" customFormat="1">
      <c r="A466" s="451"/>
      <c r="B466" s="531" t="s">
        <v>13</v>
      </c>
      <c r="C466" s="443" t="s">
        <v>148</v>
      </c>
      <c r="D466" s="624">
        <v>175.08</v>
      </c>
      <c r="E466" s="624">
        <v>21327.4</v>
      </c>
      <c r="F466" s="624">
        <v>5331.85</v>
      </c>
      <c r="G466" s="624">
        <v>10663.7</v>
      </c>
      <c r="H466" s="624">
        <v>15995.550000000001</v>
      </c>
      <c r="I466" s="468">
        <v>19982.5</v>
      </c>
      <c r="J466" s="624">
        <v>21327.4</v>
      </c>
      <c r="K466" s="624">
        <v>21327.4</v>
      </c>
    </row>
    <row r="467" spans="1:11" s="29" customFormat="1" ht="25.5">
      <c r="A467" s="451"/>
      <c r="B467" s="532"/>
      <c r="C467" s="354" t="s">
        <v>270</v>
      </c>
      <c r="D467" s="527"/>
      <c r="E467" s="527"/>
      <c r="F467" s="527"/>
      <c r="G467" s="527"/>
      <c r="H467" s="527"/>
      <c r="I467" s="469"/>
      <c r="J467" s="527"/>
      <c r="K467" s="527"/>
    </row>
    <row r="468" spans="1:11" s="29" customFormat="1">
      <c r="A468" s="451"/>
      <c r="B468" s="532"/>
      <c r="C468" s="443" t="s">
        <v>149</v>
      </c>
      <c r="D468" s="527"/>
      <c r="E468" s="527"/>
      <c r="F468" s="527"/>
      <c r="G468" s="527"/>
      <c r="H468" s="527"/>
      <c r="I468" s="469"/>
      <c r="J468" s="527"/>
      <c r="K468" s="527"/>
    </row>
    <row r="469" spans="1:11" s="29" customFormat="1" ht="89.25">
      <c r="A469" s="451"/>
      <c r="B469" s="532"/>
      <c r="C469" s="354" t="s">
        <v>271</v>
      </c>
      <c r="D469" s="527"/>
      <c r="E469" s="527"/>
      <c r="F469" s="527"/>
      <c r="G469" s="527"/>
      <c r="H469" s="527"/>
      <c r="I469" s="469"/>
      <c r="J469" s="527"/>
      <c r="K469" s="527"/>
    </row>
    <row r="470" spans="1:11" s="29" customFormat="1">
      <c r="A470" s="451"/>
      <c r="B470" s="532"/>
      <c r="C470" s="443" t="s">
        <v>150</v>
      </c>
      <c r="D470" s="527"/>
      <c r="E470" s="527"/>
      <c r="F470" s="527"/>
      <c r="G470" s="527"/>
      <c r="H470" s="527"/>
      <c r="I470" s="469"/>
      <c r="J470" s="527"/>
      <c r="K470" s="527"/>
    </row>
    <row r="471" spans="1:11" s="29" customFormat="1">
      <c r="A471" s="451"/>
      <c r="B471" s="533"/>
      <c r="C471" s="354" t="s">
        <v>151</v>
      </c>
      <c r="D471" s="528"/>
      <c r="E471" s="528"/>
      <c r="F471" s="528"/>
      <c r="G471" s="528"/>
      <c r="H471" s="528"/>
      <c r="I471" s="470"/>
      <c r="J471" s="528"/>
      <c r="K471" s="528"/>
    </row>
    <row r="472" spans="1:11" s="29" customFormat="1">
      <c r="A472" s="451"/>
      <c r="B472" s="531" t="s">
        <v>10</v>
      </c>
      <c r="C472" s="443" t="s">
        <v>148</v>
      </c>
      <c r="D472" s="47">
        <v>315005.90000000002</v>
      </c>
      <c r="E472" s="663">
        <v>315005.90000000002</v>
      </c>
      <c r="F472" s="663">
        <v>78751.475000000006</v>
      </c>
      <c r="G472" s="663">
        <v>157502.95000000001</v>
      </c>
      <c r="H472" s="663">
        <v>236254.42500000002</v>
      </c>
      <c r="I472" s="694">
        <v>295141.59999999998</v>
      </c>
      <c r="J472" s="663">
        <v>383186.7</v>
      </c>
      <c r="K472" s="663">
        <v>383186.7</v>
      </c>
    </row>
    <row r="473" spans="1:11" s="29" customFormat="1" ht="63" customHeight="1">
      <c r="A473" s="451"/>
      <c r="B473" s="532"/>
      <c r="C473" s="354" t="s">
        <v>272</v>
      </c>
      <c r="D473" s="48"/>
      <c r="E473" s="664"/>
      <c r="F473" s="664"/>
      <c r="G473" s="664"/>
      <c r="H473" s="664"/>
      <c r="I473" s="695"/>
      <c r="J473" s="664"/>
      <c r="K473" s="664"/>
    </row>
    <row r="474" spans="1:11" s="29" customFormat="1">
      <c r="A474" s="451"/>
      <c r="B474" s="532"/>
      <c r="C474" s="443" t="s">
        <v>149</v>
      </c>
      <c r="D474" s="48"/>
      <c r="E474" s="664"/>
      <c r="F474" s="664"/>
      <c r="G474" s="664"/>
      <c r="H474" s="664"/>
      <c r="I474" s="695"/>
      <c r="J474" s="664"/>
      <c r="K474" s="664"/>
    </row>
    <row r="475" spans="1:11" s="29" customFormat="1" ht="38.25">
      <c r="A475" s="451"/>
      <c r="B475" s="532"/>
      <c r="C475" s="354" t="s">
        <v>273</v>
      </c>
      <c r="D475" s="48"/>
      <c r="E475" s="664"/>
      <c r="F475" s="664"/>
      <c r="G475" s="664"/>
      <c r="H475" s="664"/>
      <c r="I475" s="695"/>
      <c r="J475" s="664"/>
      <c r="K475" s="664"/>
    </row>
    <row r="476" spans="1:11" s="29" customFormat="1">
      <c r="A476" s="451"/>
      <c r="B476" s="532"/>
      <c r="C476" s="443" t="s">
        <v>150</v>
      </c>
      <c r="D476" s="48"/>
      <c r="E476" s="664"/>
      <c r="F476" s="664"/>
      <c r="G476" s="664"/>
      <c r="H476" s="664"/>
      <c r="I476" s="695"/>
      <c r="J476" s="664"/>
      <c r="K476" s="664"/>
    </row>
    <row r="477" spans="1:11" s="29" customFormat="1">
      <c r="A477" s="451"/>
      <c r="B477" s="533"/>
      <c r="C477" s="354" t="s">
        <v>151</v>
      </c>
      <c r="D477" s="37"/>
      <c r="E477" s="665"/>
      <c r="F477" s="665"/>
      <c r="G477" s="665"/>
      <c r="H477" s="665"/>
      <c r="I477" s="696"/>
      <c r="J477" s="665"/>
      <c r="K477" s="665"/>
    </row>
    <row r="478" spans="1:11" s="29" customFormat="1">
      <c r="A478" s="451"/>
      <c r="B478" s="531">
        <v>31001</v>
      </c>
      <c r="C478" s="443" t="s">
        <v>148</v>
      </c>
      <c r="D478" s="663">
        <v>0</v>
      </c>
      <c r="E478" s="663">
        <v>0</v>
      </c>
      <c r="F478" s="663"/>
      <c r="G478" s="663"/>
      <c r="H478" s="663"/>
      <c r="I478" s="694">
        <f>[6]Лист1!$J$1042</f>
        <v>0</v>
      </c>
      <c r="J478" s="663">
        <v>4510</v>
      </c>
      <c r="K478" s="663">
        <v>6110</v>
      </c>
    </row>
    <row r="479" spans="1:11" s="29" customFormat="1" ht="25.5">
      <c r="A479" s="451"/>
      <c r="B479" s="532"/>
      <c r="C479" s="354" t="s">
        <v>1047</v>
      </c>
      <c r="D479" s="664"/>
      <c r="E479" s="664"/>
      <c r="F479" s="664"/>
      <c r="G479" s="664"/>
      <c r="H479" s="664"/>
      <c r="I479" s="695"/>
      <c r="J479" s="664"/>
      <c r="K479" s="664"/>
    </row>
    <row r="480" spans="1:11" s="29" customFormat="1">
      <c r="A480" s="451"/>
      <c r="B480" s="532"/>
      <c r="C480" s="443" t="s">
        <v>1048</v>
      </c>
      <c r="D480" s="664"/>
      <c r="E480" s="664"/>
      <c r="F480" s="664"/>
      <c r="G480" s="664"/>
      <c r="H480" s="664"/>
      <c r="I480" s="695"/>
      <c r="J480" s="664"/>
      <c r="K480" s="664"/>
    </row>
    <row r="481" spans="1:14" s="29" customFormat="1" ht="38.25">
      <c r="A481" s="451"/>
      <c r="B481" s="532"/>
      <c r="C481" s="354" t="s">
        <v>1049</v>
      </c>
      <c r="D481" s="664"/>
      <c r="E481" s="664"/>
      <c r="F481" s="664"/>
      <c r="G481" s="664"/>
      <c r="H481" s="664"/>
      <c r="I481" s="695"/>
      <c r="J481" s="664"/>
      <c r="K481" s="664"/>
      <c r="L481" s="32"/>
      <c r="M481" s="32"/>
      <c r="N481" s="32"/>
    </row>
    <row r="482" spans="1:14" s="29" customFormat="1">
      <c r="A482" s="451"/>
      <c r="B482" s="532"/>
      <c r="C482" s="443" t="s">
        <v>1050</v>
      </c>
      <c r="D482" s="664"/>
      <c r="E482" s="664"/>
      <c r="F482" s="664"/>
      <c r="G482" s="664"/>
      <c r="H482" s="664"/>
      <c r="I482" s="695"/>
      <c r="J482" s="664"/>
      <c r="K482" s="664"/>
    </row>
    <row r="483" spans="1:14" s="29" customFormat="1" ht="38.25" customHeight="1">
      <c r="A483" s="451"/>
      <c r="B483" s="533"/>
      <c r="C483" s="354" t="s">
        <v>1051</v>
      </c>
      <c r="D483" s="665"/>
      <c r="E483" s="665"/>
      <c r="F483" s="665"/>
      <c r="G483" s="665"/>
      <c r="H483" s="665"/>
      <c r="I483" s="696"/>
      <c r="J483" s="665"/>
      <c r="K483" s="665"/>
    </row>
    <row r="484" spans="1:14" s="29" customFormat="1">
      <c r="A484" s="443" t="s">
        <v>703</v>
      </c>
      <c r="B484" s="443"/>
      <c r="C484" s="443"/>
      <c r="D484" s="443"/>
      <c r="E484" s="443"/>
      <c r="F484" s="443"/>
      <c r="G484" s="443"/>
      <c r="H484" s="443"/>
      <c r="I484" s="443"/>
      <c r="J484" s="443"/>
      <c r="K484" s="443"/>
    </row>
    <row r="485" spans="1:14" s="29" customFormat="1">
      <c r="A485" s="532">
        <v>1141</v>
      </c>
      <c r="B485" s="354"/>
      <c r="C485" s="443" t="s">
        <v>140</v>
      </c>
      <c r="D485" s="628">
        <f t="shared" ref="D485" si="15">D493+D499+D505+D511+D517+D523+D529+D535+D541+D547+D553+D559+D565+D571+D577+D583</f>
        <v>3189337.27</v>
      </c>
      <c r="E485" s="628">
        <f t="shared" ref="E485" si="16">E493+E499+E505+E511+E517+E523+E529+E535+E541+E547+E553+E559+E565+E571+E577+E583</f>
        <v>3696710.6999999997</v>
      </c>
      <c r="F485" s="628">
        <f t="shared" ref="F485:K485" si="17">F493+F499+F505+F511+F517+F523+F529+F535+F541+F547+F553+F559+F565+F571+F577+F583</f>
        <v>953145.12499999988</v>
      </c>
      <c r="G485" s="628">
        <f t="shared" si="17"/>
        <v>1866080.2499999998</v>
      </c>
      <c r="H485" s="628">
        <f t="shared" si="17"/>
        <v>2779015.3750000005</v>
      </c>
      <c r="I485" s="628">
        <f t="shared" si="17"/>
        <v>4376304.7</v>
      </c>
      <c r="J485" s="628">
        <f t="shared" si="17"/>
        <v>4404336.8</v>
      </c>
      <c r="K485" s="628">
        <f t="shared" si="17"/>
        <v>4404336.8</v>
      </c>
    </row>
    <row r="486" spans="1:14" s="29" customFormat="1" ht="31.15" customHeight="1">
      <c r="A486" s="532"/>
      <c r="B486" s="354"/>
      <c r="C486" s="354" t="s">
        <v>168</v>
      </c>
      <c r="D486" s="629"/>
      <c r="E486" s="629"/>
      <c r="F486" s="629"/>
      <c r="G486" s="629"/>
      <c r="H486" s="629"/>
      <c r="I486" s="629"/>
      <c r="J486" s="629"/>
      <c r="K486" s="629"/>
    </row>
    <row r="487" spans="1:14" s="29" customFormat="1">
      <c r="A487" s="532"/>
      <c r="B487" s="354"/>
      <c r="C487" s="443" t="s">
        <v>142</v>
      </c>
      <c r="D487" s="629"/>
      <c r="E487" s="629"/>
      <c r="F487" s="629"/>
      <c r="G487" s="629"/>
      <c r="H487" s="629"/>
      <c r="I487" s="629"/>
      <c r="J487" s="629"/>
      <c r="K487" s="629"/>
    </row>
    <row r="488" spans="1:14" s="29" customFormat="1" ht="51">
      <c r="A488" s="532"/>
      <c r="B488" s="354"/>
      <c r="C488" s="354" t="s">
        <v>169</v>
      </c>
      <c r="D488" s="629"/>
      <c r="E488" s="629"/>
      <c r="F488" s="629"/>
      <c r="G488" s="629"/>
      <c r="H488" s="629"/>
      <c r="I488" s="629"/>
      <c r="J488" s="629"/>
      <c r="K488" s="629"/>
    </row>
    <row r="489" spans="1:14" s="29" customFormat="1">
      <c r="A489" s="532"/>
      <c r="B489" s="354"/>
      <c r="C489" s="443" t="s">
        <v>144</v>
      </c>
      <c r="D489" s="629"/>
      <c r="E489" s="629"/>
      <c r="F489" s="629"/>
      <c r="G489" s="629"/>
      <c r="H489" s="629"/>
      <c r="I489" s="629"/>
      <c r="J489" s="629"/>
      <c r="K489" s="629"/>
    </row>
    <row r="490" spans="1:14" s="29" customFormat="1" ht="63.75">
      <c r="A490" s="533"/>
      <c r="B490" s="354"/>
      <c r="C490" s="354" t="s">
        <v>170</v>
      </c>
      <c r="D490" s="630"/>
      <c r="E490" s="630"/>
      <c r="F490" s="630"/>
      <c r="G490" s="630"/>
      <c r="H490" s="630"/>
      <c r="I490" s="630"/>
      <c r="J490" s="630"/>
      <c r="K490" s="630"/>
    </row>
    <row r="491" spans="1:14" s="29" customFormat="1" ht="13.15" customHeight="1">
      <c r="A491" s="631" t="s">
        <v>146</v>
      </c>
      <c r="B491" s="632"/>
      <c r="C491" s="632"/>
      <c r="D491" s="632"/>
      <c r="E491" s="632"/>
      <c r="F491" s="632"/>
      <c r="G491" s="632"/>
      <c r="H491" s="632"/>
      <c r="I491" s="632"/>
      <c r="J491" s="632"/>
      <c r="K491" s="633"/>
    </row>
    <row r="492" spans="1:14" s="29" customFormat="1" ht="13.15" customHeight="1">
      <c r="A492" s="614" t="s">
        <v>147</v>
      </c>
      <c r="B492" s="643"/>
      <c r="C492" s="643"/>
      <c r="D492" s="643"/>
      <c r="E492" s="643"/>
      <c r="F492" s="643"/>
      <c r="G492" s="643"/>
      <c r="H492" s="643"/>
      <c r="I492" s="643"/>
      <c r="J492" s="643"/>
      <c r="K492" s="615"/>
    </row>
    <row r="493" spans="1:14" s="29" customFormat="1">
      <c r="A493" s="451"/>
      <c r="B493" s="531" t="s">
        <v>5</v>
      </c>
      <c r="C493" s="443" t="s">
        <v>148</v>
      </c>
      <c r="D493" s="379">
        <v>2034914.7</v>
      </c>
      <c r="E493" s="624">
        <v>2017270.6</v>
      </c>
      <c r="F493" s="624">
        <v>504317.65</v>
      </c>
      <c r="G493" s="624">
        <v>1008635.3</v>
      </c>
      <c r="H493" s="624">
        <v>1512952.9500000002</v>
      </c>
      <c r="I493" s="526">
        <v>2333467.9</v>
      </c>
      <c r="J493" s="526">
        <v>2333467.9</v>
      </c>
      <c r="K493" s="526">
        <v>2333467.9</v>
      </c>
    </row>
    <row r="494" spans="1:14" s="29" customFormat="1">
      <c r="A494" s="451"/>
      <c r="B494" s="532"/>
      <c r="C494" s="354" t="s">
        <v>171</v>
      </c>
      <c r="D494" s="34"/>
      <c r="E494" s="527"/>
      <c r="F494" s="527"/>
      <c r="G494" s="527"/>
      <c r="H494" s="527"/>
      <c r="I494" s="527"/>
      <c r="J494" s="527"/>
      <c r="K494" s="527"/>
    </row>
    <row r="495" spans="1:14" s="29" customFormat="1">
      <c r="A495" s="451"/>
      <c r="B495" s="532"/>
      <c r="C495" s="443" t="s">
        <v>149</v>
      </c>
      <c r="D495" s="34"/>
      <c r="E495" s="527"/>
      <c r="F495" s="527"/>
      <c r="G495" s="527"/>
      <c r="H495" s="527"/>
      <c r="I495" s="527"/>
      <c r="J495" s="527"/>
      <c r="K495" s="527"/>
    </row>
    <row r="496" spans="1:14" s="29" customFormat="1" ht="89.25">
      <c r="A496" s="451"/>
      <c r="B496" s="532"/>
      <c r="C496" s="45" t="s">
        <v>866</v>
      </c>
      <c r="D496" s="34"/>
      <c r="E496" s="527"/>
      <c r="F496" s="527"/>
      <c r="G496" s="527"/>
      <c r="H496" s="527"/>
      <c r="I496" s="527"/>
      <c r="J496" s="527"/>
      <c r="K496" s="527"/>
      <c r="L496" s="29" t="s">
        <v>1136</v>
      </c>
    </row>
    <row r="497" spans="1:11" s="29" customFormat="1">
      <c r="A497" s="451"/>
      <c r="B497" s="532"/>
      <c r="C497" s="443" t="s">
        <v>150</v>
      </c>
      <c r="D497" s="34"/>
      <c r="E497" s="527"/>
      <c r="F497" s="527"/>
      <c r="G497" s="527"/>
      <c r="H497" s="527"/>
      <c r="I497" s="527"/>
      <c r="J497" s="527"/>
      <c r="K497" s="527"/>
    </row>
    <row r="498" spans="1:11" s="29" customFormat="1">
      <c r="A498" s="451"/>
      <c r="B498" s="533"/>
      <c r="C498" s="354" t="s">
        <v>151</v>
      </c>
      <c r="D498" s="35"/>
      <c r="E498" s="528"/>
      <c r="F498" s="528"/>
      <c r="G498" s="528"/>
      <c r="H498" s="528"/>
      <c r="I498" s="528"/>
      <c r="J498" s="528"/>
      <c r="K498" s="528"/>
    </row>
    <row r="499" spans="1:11" s="29" customFormat="1" ht="12.75" customHeight="1">
      <c r="A499" s="451"/>
      <c r="B499" s="531" t="s">
        <v>9</v>
      </c>
      <c r="C499" s="443" t="s">
        <v>148</v>
      </c>
      <c r="D499" s="379">
        <v>15617.3</v>
      </c>
      <c r="E499" s="624">
        <v>28427.8</v>
      </c>
      <c r="F499" s="624">
        <v>7106.95</v>
      </c>
      <c r="G499" s="624">
        <v>14213.9</v>
      </c>
      <c r="H499" s="624">
        <v>21320.85</v>
      </c>
      <c r="I499" s="472">
        <v>26635.1</v>
      </c>
      <c r="J499" s="624">
        <v>28427.8</v>
      </c>
      <c r="K499" s="624">
        <v>28427.8</v>
      </c>
    </row>
    <row r="500" spans="1:11" s="29" customFormat="1" ht="79.150000000000006" customHeight="1">
      <c r="A500" s="451"/>
      <c r="B500" s="532"/>
      <c r="C500" s="436" t="s">
        <v>871</v>
      </c>
      <c r="D500" s="34"/>
      <c r="E500" s="527"/>
      <c r="F500" s="527"/>
      <c r="G500" s="527"/>
      <c r="H500" s="527"/>
      <c r="I500" s="34"/>
      <c r="J500" s="527"/>
      <c r="K500" s="527"/>
    </row>
    <row r="501" spans="1:11" s="29" customFormat="1" ht="12.75" customHeight="1">
      <c r="A501" s="451"/>
      <c r="B501" s="532"/>
      <c r="C501" s="443" t="s">
        <v>149</v>
      </c>
      <c r="D501" s="34"/>
      <c r="E501" s="527"/>
      <c r="F501" s="527"/>
      <c r="G501" s="527"/>
      <c r="H501" s="527"/>
      <c r="I501" s="34"/>
      <c r="J501" s="527"/>
      <c r="K501" s="527"/>
    </row>
    <row r="502" spans="1:11" s="29" customFormat="1" ht="83.45" customHeight="1">
      <c r="A502" s="451"/>
      <c r="B502" s="532"/>
      <c r="C502" s="54" t="s">
        <v>969</v>
      </c>
      <c r="D502" s="34"/>
      <c r="E502" s="527"/>
      <c r="F502" s="527"/>
      <c r="G502" s="527"/>
      <c r="H502" s="527"/>
      <c r="I502" s="34"/>
      <c r="J502" s="527"/>
      <c r="K502" s="527"/>
    </row>
    <row r="503" spans="1:11" s="29" customFormat="1" ht="12.75" customHeight="1">
      <c r="A503" s="451"/>
      <c r="B503" s="532"/>
      <c r="C503" s="443" t="s">
        <v>150</v>
      </c>
      <c r="D503" s="34"/>
      <c r="E503" s="527"/>
      <c r="F503" s="527"/>
      <c r="G503" s="527"/>
      <c r="H503" s="527"/>
      <c r="I503" s="34"/>
      <c r="J503" s="527"/>
      <c r="K503" s="527"/>
    </row>
    <row r="504" spans="1:11" s="29" customFormat="1" ht="12.75" customHeight="1">
      <c r="A504" s="451"/>
      <c r="B504" s="533"/>
      <c r="C504" s="354" t="s">
        <v>151</v>
      </c>
      <c r="D504" s="35"/>
      <c r="E504" s="528"/>
      <c r="F504" s="528"/>
      <c r="G504" s="528"/>
      <c r="H504" s="528"/>
      <c r="I504" s="35"/>
      <c r="J504" s="528"/>
      <c r="K504" s="528"/>
    </row>
    <row r="505" spans="1:11" s="29" customFormat="1" ht="12.75" customHeight="1">
      <c r="A505" s="451"/>
      <c r="B505" s="563" t="s">
        <v>14</v>
      </c>
      <c r="C505" s="443" t="s">
        <v>148</v>
      </c>
      <c r="D505" s="379">
        <v>122981.2</v>
      </c>
      <c r="E505" s="624">
        <v>0</v>
      </c>
      <c r="F505" s="624">
        <v>0</v>
      </c>
      <c r="G505" s="624">
        <v>0</v>
      </c>
      <c r="H505" s="624">
        <v>0</v>
      </c>
      <c r="I505" s="379">
        <v>0</v>
      </c>
      <c r="J505" s="624">
        <v>0</v>
      </c>
      <c r="K505" s="624">
        <v>0</v>
      </c>
    </row>
    <row r="506" spans="1:11" s="29" customFormat="1" ht="12.75" customHeight="1">
      <c r="A506" s="451"/>
      <c r="B506" s="532"/>
      <c r="C506" s="354" t="s">
        <v>172</v>
      </c>
      <c r="D506" s="34"/>
      <c r="E506" s="527"/>
      <c r="F506" s="527"/>
      <c r="G506" s="527"/>
      <c r="H506" s="527"/>
      <c r="I506" s="34"/>
      <c r="J506" s="527"/>
      <c r="K506" s="527"/>
    </row>
    <row r="507" spans="1:11" s="29" customFormat="1" ht="12.75" customHeight="1">
      <c r="A507" s="451"/>
      <c r="B507" s="532"/>
      <c r="C507" s="443" t="s">
        <v>149</v>
      </c>
      <c r="D507" s="34"/>
      <c r="E507" s="527"/>
      <c r="F507" s="527"/>
      <c r="G507" s="527"/>
      <c r="H507" s="527"/>
      <c r="I507" s="34"/>
      <c r="J507" s="527"/>
      <c r="K507" s="527"/>
    </row>
    <row r="508" spans="1:11" s="29" customFormat="1" ht="76.5">
      <c r="A508" s="451"/>
      <c r="B508" s="532"/>
      <c r="C508" s="354" t="s">
        <v>708</v>
      </c>
      <c r="D508" s="34"/>
      <c r="E508" s="527"/>
      <c r="F508" s="527"/>
      <c r="G508" s="527"/>
      <c r="H508" s="527"/>
      <c r="I508" s="34"/>
      <c r="J508" s="527"/>
      <c r="K508" s="527"/>
    </row>
    <row r="509" spans="1:11" s="29" customFormat="1" ht="12.75" customHeight="1">
      <c r="A509" s="451"/>
      <c r="B509" s="532"/>
      <c r="C509" s="443" t="s">
        <v>150</v>
      </c>
      <c r="D509" s="34"/>
      <c r="E509" s="527"/>
      <c r="F509" s="527"/>
      <c r="G509" s="527"/>
      <c r="H509" s="527"/>
      <c r="I509" s="34"/>
      <c r="J509" s="527"/>
      <c r="K509" s="527"/>
    </row>
    <row r="510" spans="1:11" s="29" customFormat="1" ht="12.75" customHeight="1">
      <c r="A510" s="451"/>
      <c r="B510" s="532"/>
      <c r="C510" s="354" t="s">
        <v>151</v>
      </c>
      <c r="D510" s="35"/>
      <c r="E510" s="527"/>
      <c r="F510" s="527"/>
      <c r="G510" s="527"/>
      <c r="H510" s="527"/>
      <c r="I510" s="35"/>
      <c r="J510" s="527"/>
      <c r="K510" s="527"/>
    </row>
    <row r="511" spans="1:11" s="29" customFormat="1" ht="12.75" customHeight="1">
      <c r="A511" s="451"/>
      <c r="B511" s="531" t="s">
        <v>16</v>
      </c>
      <c r="C511" s="443" t="s">
        <v>148</v>
      </c>
      <c r="D511" s="379">
        <v>50970.86</v>
      </c>
      <c r="E511" s="624">
        <v>470886.1</v>
      </c>
      <c r="F511" s="624">
        <v>117721.52499999999</v>
      </c>
      <c r="G511" s="624">
        <v>235443.05</v>
      </c>
      <c r="H511" s="624">
        <v>353164.57499999995</v>
      </c>
      <c r="I511" s="379">
        <v>568851.30000000005</v>
      </c>
      <c r="J511" s="624">
        <v>568851.30000000005</v>
      </c>
      <c r="K511" s="624">
        <v>568851.30000000005</v>
      </c>
    </row>
    <row r="512" spans="1:11" s="29" customFormat="1" ht="38.25">
      <c r="A512" s="451"/>
      <c r="B512" s="532"/>
      <c r="C512" s="354" t="s">
        <v>173</v>
      </c>
      <c r="D512" s="34"/>
      <c r="E512" s="527"/>
      <c r="F512" s="527"/>
      <c r="G512" s="527"/>
      <c r="H512" s="527"/>
      <c r="I512" s="473"/>
      <c r="J512" s="527"/>
      <c r="K512" s="527"/>
    </row>
    <row r="513" spans="1:13" s="29" customFormat="1" ht="12.75" customHeight="1">
      <c r="A513" s="451"/>
      <c r="B513" s="532"/>
      <c r="C513" s="443" t="s">
        <v>149</v>
      </c>
      <c r="D513" s="34"/>
      <c r="E513" s="527"/>
      <c r="F513" s="527"/>
      <c r="G513" s="527"/>
      <c r="H513" s="527"/>
      <c r="I513" s="473"/>
      <c r="J513" s="527"/>
      <c r="K513" s="527"/>
    </row>
    <row r="514" spans="1:13" s="29" customFormat="1" ht="76.5">
      <c r="A514" s="451"/>
      <c r="B514" s="532"/>
      <c r="C514" s="354" t="s">
        <v>174</v>
      </c>
      <c r="D514" s="34"/>
      <c r="E514" s="527"/>
      <c r="F514" s="527"/>
      <c r="G514" s="527"/>
      <c r="H514" s="527"/>
      <c r="I514" s="473"/>
      <c r="J514" s="527"/>
      <c r="K514" s="527"/>
    </row>
    <row r="515" spans="1:13" s="29" customFormat="1" ht="12.75" customHeight="1">
      <c r="A515" s="451"/>
      <c r="B515" s="532"/>
      <c r="C515" s="443" t="s">
        <v>150</v>
      </c>
      <c r="D515" s="34"/>
      <c r="E515" s="527"/>
      <c r="F515" s="527"/>
      <c r="G515" s="527"/>
      <c r="H515" s="527"/>
      <c r="I515" s="473"/>
      <c r="J515" s="527"/>
      <c r="K515" s="527"/>
    </row>
    <row r="516" spans="1:13" s="29" customFormat="1" ht="12.75" customHeight="1">
      <c r="A516" s="451"/>
      <c r="B516" s="533"/>
      <c r="C516" s="354" t="s">
        <v>151</v>
      </c>
      <c r="D516" s="35"/>
      <c r="E516" s="528"/>
      <c r="F516" s="528"/>
      <c r="G516" s="528"/>
      <c r="H516" s="528"/>
      <c r="I516" s="474"/>
      <c r="J516" s="528"/>
      <c r="K516" s="528"/>
    </row>
    <row r="517" spans="1:13" s="29" customFormat="1" ht="12.75" customHeight="1">
      <c r="A517" s="451"/>
      <c r="B517" s="531" t="s">
        <v>18</v>
      </c>
      <c r="C517" s="443" t="s">
        <v>148</v>
      </c>
      <c r="D517" s="379">
        <v>491198</v>
      </c>
      <c r="E517" s="526">
        <v>545802.1</v>
      </c>
      <c r="F517" s="526">
        <v>136450.52499999999</v>
      </c>
      <c r="G517" s="526">
        <v>272901.05</v>
      </c>
      <c r="H517" s="526">
        <v>409351.57499999995</v>
      </c>
      <c r="I517" s="625">
        <v>674950.7</v>
      </c>
      <c r="J517" s="526">
        <v>674950.7</v>
      </c>
      <c r="K517" s="526">
        <v>674950.7</v>
      </c>
    </row>
    <row r="518" spans="1:13" s="29" customFormat="1" ht="25.5">
      <c r="A518" s="451"/>
      <c r="B518" s="532"/>
      <c r="C518" s="354" t="s">
        <v>175</v>
      </c>
      <c r="D518" s="34"/>
      <c r="E518" s="527"/>
      <c r="F518" s="527"/>
      <c r="G518" s="527"/>
      <c r="H518" s="527"/>
      <c r="I518" s="626"/>
      <c r="J518" s="527"/>
      <c r="K518" s="527"/>
    </row>
    <row r="519" spans="1:13" s="29" customFormat="1" ht="12.75" customHeight="1">
      <c r="A519" s="451"/>
      <c r="B519" s="532"/>
      <c r="C519" s="443" t="s">
        <v>149</v>
      </c>
      <c r="D519" s="34"/>
      <c r="E519" s="527"/>
      <c r="F519" s="527"/>
      <c r="G519" s="527"/>
      <c r="H519" s="527"/>
      <c r="I519" s="626"/>
      <c r="J519" s="527"/>
      <c r="K519" s="527"/>
    </row>
    <row r="520" spans="1:13" s="29" customFormat="1" ht="89.25">
      <c r="A520" s="451"/>
      <c r="B520" s="532"/>
      <c r="C520" s="354" t="s">
        <v>176</v>
      </c>
      <c r="D520" s="34"/>
      <c r="E520" s="527"/>
      <c r="F520" s="527"/>
      <c r="G520" s="527"/>
      <c r="H520" s="527"/>
      <c r="I520" s="626"/>
      <c r="J520" s="527"/>
      <c r="K520" s="527"/>
    </row>
    <row r="521" spans="1:13" s="29" customFormat="1" ht="12.75" customHeight="1">
      <c r="A521" s="451"/>
      <c r="B521" s="532"/>
      <c r="C521" s="443" t="s">
        <v>150</v>
      </c>
      <c r="D521" s="34"/>
      <c r="E521" s="527"/>
      <c r="F521" s="527"/>
      <c r="G521" s="527"/>
      <c r="H521" s="527"/>
      <c r="I521" s="626"/>
      <c r="J521" s="527"/>
      <c r="K521" s="527"/>
    </row>
    <row r="522" spans="1:13" s="29" customFormat="1" ht="12.75" customHeight="1">
      <c r="A522" s="451"/>
      <c r="B522" s="533"/>
      <c r="C522" s="354" t="s">
        <v>151</v>
      </c>
      <c r="D522" s="35"/>
      <c r="E522" s="528"/>
      <c r="F522" s="528"/>
      <c r="G522" s="528"/>
      <c r="H522" s="528"/>
      <c r="I522" s="627"/>
      <c r="J522" s="528"/>
      <c r="K522" s="528"/>
    </row>
    <row r="523" spans="1:13" s="29" customFormat="1" ht="12.75" customHeight="1">
      <c r="A523" s="451"/>
      <c r="B523" s="531" t="s">
        <v>19</v>
      </c>
      <c r="C523" s="443" t="s">
        <v>148</v>
      </c>
      <c r="D523" s="379">
        <v>24669.94</v>
      </c>
      <c r="E523" s="645">
        <v>40210</v>
      </c>
      <c r="F523" s="645">
        <v>40211</v>
      </c>
      <c r="G523" s="645">
        <v>40212</v>
      </c>
      <c r="H523" s="645">
        <v>40213</v>
      </c>
      <c r="I523" s="645">
        <v>40214</v>
      </c>
      <c r="J523" s="645">
        <v>40210.1</v>
      </c>
      <c r="K523" s="648">
        <v>40210.1</v>
      </c>
    </row>
    <row r="524" spans="1:13" s="29" customFormat="1" ht="38.25">
      <c r="A524" s="451"/>
      <c r="B524" s="532"/>
      <c r="C524" s="354" t="s">
        <v>709</v>
      </c>
      <c r="D524" s="34"/>
      <c r="E524" s="646"/>
      <c r="F524" s="646"/>
      <c r="G524" s="646"/>
      <c r="H524" s="646"/>
      <c r="I524" s="646"/>
      <c r="J524" s="646"/>
      <c r="K524" s="646"/>
    </row>
    <row r="525" spans="1:13" s="29" customFormat="1" ht="12.75" customHeight="1">
      <c r="A525" s="451"/>
      <c r="B525" s="532"/>
      <c r="C525" s="443" t="s">
        <v>149</v>
      </c>
      <c r="D525" s="34"/>
      <c r="E525" s="646"/>
      <c r="F525" s="646"/>
      <c r="G525" s="646"/>
      <c r="H525" s="646"/>
      <c r="I525" s="646"/>
      <c r="J525" s="646"/>
      <c r="K525" s="646"/>
      <c r="L525" s="616" t="s">
        <v>1131</v>
      </c>
      <c r="M525" s="617"/>
    </row>
    <row r="526" spans="1:13" s="29" customFormat="1" ht="51">
      <c r="A526" s="451"/>
      <c r="B526" s="532"/>
      <c r="C526" s="354" t="s">
        <v>710</v>
      </c>
      <c r="D526" s="34"/>
      <c r="E526" s="646"/>
      <c r="F526" s="646"/>
      <c r="G526" s="646"/>
      <c r="H526" s="646"/>
      <c r="I526" s="646"/>
      <c r="J526" s="646"/>
      <c r="K526" s="646"/>
    </row>
    <row r="527" spans="1:13" s="29" customFormat="1" ht="12.75" customHeight="1">
      <c r="A527" s="451"/>
      <c r="B527" s="532"/>
      <c r="C527" s="443" t="s">
        <v>150</v>
      </c>
      <c r="D527" s="34"/>
      <c r="E527" s="646"/>
      <c r="F527" s="646"/>
      <c r="G527" s="646"/>
      <c r="H527" s="646"/>
      <c r="I527" s="646"/>
      <c r="J527" s="646"/>
      <c r="K527" s="646"/>
    </row>
    <row r="528" spans="1:13" s="29" customFormat="1" ht="12.75" customHeight="1">
      <c r="A528" s="451"/>
      <c r="B528" s="533"/>
      <c r="C528" s="354" t="s">
        <v>151</v>
      </c>
      <c r="D528" s="35"/>
      <c r="E528" s="647"/>
      <c r="F528" s="647"/>
      <c r="G528" s="647"/>
      <c r="H528" s="647"/>
      <c r="I528" s="647"/>
      <c r="J528" s="647"/>
      <c r="K528" s="647"/>
    </row>
    <row r="529" spans="1:11" s="29" customFormat="1" ht="12.75" customHeight="1">
      <c r="A529" s="451"/>
      <c r="B529" s="531">
        <v>11015</v>
      </c>
      <c r="C529" s="443" t="s">
        <v>148</v>
      </c>
      <c r="D529" s="379">
        <v>12225</v>
      </c>
      <c r="E529" s="624">
        <v>13336.8</v>
      </c>
      <c r="F529" s="624">
        <v>3334.2</v>
      </c>
      <c r="G529" s="624">
        <v>6668.4</v>
      </c>
      <c r="H529" s="624">
        <v>10002.6</v>
      </c>
      <c r="I529" s="625">
        <v>12495.8</v>
      </c>
      <c r="J529" s="624">
        <v>13336.8</v>
      </c>
      <c r="K529" s="624">
        <v>13336.8</v>
      </c>
    </row>
    <row r="530" spans="1:11" s="29" customFormat="1" ht="25.5">
      <c r="A530" s="451"/>
      <c r="B530" s="532"/>
      <c r="C530" s="354" t="s">
        <v>890</v>
      </c>
      <c r="D530" s="34"/>
      <c r="E530" s="527"/>
      <c r="F530" s="527"/>
      <c r="G530" s="527"/>
      <c r="H530" s="527"/>
      <c r="I530" s="626">
        <v>0</v>
      </c>
      <c r="J530" s="527"/>
      <c r="K530" s="527"/>
    </row>
    <row r="531" spans="1:11" s="29" customFormat="1" ht="12.75" customHeight="1">
      <c r="A531" s="451"/>
      <c r="B531" s="532"/>
      <c r="C531" s="443" t="s">
        <v>149</v>
      </c>
      <c r="D531" s="34"/>
      <c r="E531" s="527"/>
      <c r="F531" s="527"/>
      <c r="G531" s="527"/>
      <c r="H531" s="527"/>
      <c r="I531" s="626">
        <v>0</v>
      </c>
      <c r="J531" s="527"/>
      <c r="K531" s="527"/>
    </row>
    <row r="532" spans="1:11" s="29" customFormat="1" ht="92.45" customHeight="1">
      <c r="A532" s="451"/>
      <c r="B532" s="532"/>
      <c r="C532" s="354" t="s">
        <v>1071</v>
      </c>
      <c r="D532" s="34"/>
      <c r="E532" s="527"/>
      <c r="F532" s="527"/>
      <c r="G532" s="527"/>
      <c r="H532" s="527"/>
      <c r="I532" s="626">
        <v>0</v>
      </c>
      <c r="J532" s="527"/>
      <c r="K532" s="527"/>
    </row>
    <row r="533" spans="1:11" s="29" customFormat="1" ht="12.75" customHeight="1">
      <c r="A533" s="451"/>
      <c r="B533" s="532"/>
      <c r="C533" s="443" t="s">
        <v>150</v>
      </c>
      <c r="D533" s="34"/>
      <c r="E533" s="527"/>
      <c r="F533" s="527"/>
      <c r="G533" s="527"/>
      <c r="H533" s="527"/>
      <c r="I533" s="626">
        <v>0</v>
      </c>
      <c r="J533" s="527"/>
      <c r="K533" s="527"/>
    </row>
    <row r="534" spans="1:11" s="29" customFormat="1" ht="12.75" customHeight="1">
      <c r="A534" s="451"/>
      <c r="B534" s="533"/>
      <c r="C534" s="354" t="s">
        <v>151</v>
      </c>
      <c r="D534" s="35"/>
      <c r="E534" s="528"/>
      <c r="F534" s="528"/>
      <c r="G534" s="528"/>
      <c r="H534" s="528"/>
      <c r="I534" s="627">
        <v>0</v>
      </c>
      <c r="J534" s="528"/>
      <c r="K534" s="528"/>
    </row>
    <row r="535" spans="1:11" s="29" customFormat="1" ht="12.75" customHeight="1">
      <c r="A535" s="451"/>
      <c r="B535" s="531">
        <v>11016</v>
      </c>
      <c r="C535" s="443" t="s">
        <v>148</v>
      </c>
      <c r="D535" s="379">
        <v>42453.279999999999</v>
      </c>
      <c r="E535" s="526">
        <v>66684.2</v>
      </c>
      <c r="F535" s="526">
        <v>9530</v>
      </c>
      <c r="G535" s="526">
        <v>19060</v>
      </c>
      <c r="H535" s="526">
        <v>28590</v>
      </c>
      <c r="I535" s="625">
        <v>62479.1</v>
      </c>
      <c r="J535" s="526">
        <v>66684.2</v>
      </c>
      <c r="K535" s="526">
        <v>66684.2</v>
      </c>
    </row>
    <row r="536" spans="1:11" s="29" customFormat="1" ht="33.6" customHeight="1">
      <c r="A536" s="451"/>
      <c r="B536" s="532"/>
      <c r="C536" s="354" t="s">
        <v>894</v>
      </c>
      <c r="D536" s="34"/>
      <c r="E536" s="527"/>
      <c r="F536" s="527"/>
      <c r="G536" s="527"/>
      <c r="H536" s="527"/>
      <c r="I536" s="626">
        <v>0</v>
      </c>
      <c r="J536" s="527"/>
      <c r="K536" s="527"/>
    </row>
    <row r="537" spans="1:11" s="29" customFormat="1" ht="12.75" customHeight="1">
      <c r="A537" s="451"/>
      <c r="B537" s="532"/>
      <c r="C537" s="443" t="s">
        <v>149</v>
      </c>
      <c r="D537" s="34"/>
      <c r="E537" s="527"/>
      <c r="F537" s="527"/>
      <c r="G537" s="527"/>
      <c r="H537" s="527"/>
      <c r="I537" s="626">
        <v>0</v>
      </c>
      <c r="J537" s="527"/>
      <c r="K537" s="527"/>
    </row>
    <row r="538" spans="1:11" s="29" customFormat="1" ht="89.25">
      <c r="A538" s="451"/>
      <c r="B538" s="532"/>
      <c r="C538" s="354" t="s">
        <v>895</v>
      </c>
      <c r="D538" s="34"/>
      <c r="E538" s="527"/>
      <c r="F538" s="527"/>
      <c r="G538" s="527"/>
      <c r="H538" s="527"/>
      <c r="I538" s="626">
        <v>0</v>
      </c>
      <c r="J538" s="527"/>
      <c r="K538" s="527"/>
    </row>
    <row r="539" spans="1:11" s="29" customFormat="1" ht="12.75" customHeight="1">
      <c r="A539" s="451"/>
      <c r="B539" s="532"/>
      <c r="C539" s="443" t="s">
        <v>150</v>
      </c>
      <c r="D539" s="34"/>
      <c r="E539" s="527"/>
      <c r="F539" s="527"/>
      <c r="G539" s="527"/>
      <c r="H539" s="527"/>
      <c r="I539" s="626">
        <v>0</v>
      </c>
      <c r="J539" s="527"/>
      <c r="K539" s="527"/>
    </row>
    <row r="540" spans="1:11" s="29" customFormat="1" ht="12.75" customHeight="1">
      <c r="A540" s="451"/>
      <c r="B540" s="533"/>
      <c r="C540" s="354" t="s">
        <v>151</v>
      </c>
      <c r="D540" s="35"/>
      <c r="E540" s="528"/>
      <c r="F540" s="528"/>
      <c r="G540" s="528"/>
      <c r="H540" s="528"/>
      <c r="I540" s="627">
        <v>0</v>
      </c>
      <c r="J540" s="528"/>
      <c r="K540" s="528"/>
    </row>
    <row r="541" spans="1:11" s="29" customFormat="1" ht="12.75" customHeight="1">
      <c r="A541" s="451"/>
      <c r="B541" s="531">
        <v>11018</v>
      </c>
      <c r="C541" s="443" t="s">
        <v>148</v>
      </c>
      <c r="D541" s="379">
        <v>188736.87</v>
      </c>
      <c r="E541" s="526">
        <v>291187.8</v>
      </c>
      <c r="F541" s="526">
        <v>72796.95</v>
      </c>
      <c r="G541" s="526">
        <v>145593.9</v>
      </c>
      <c r="H541" s="526">
        <v>218390.84999999998</v>
      </c>
      <c r="I541" s="625">
        <v>272825.40000000002</v>
      </c>
      <c r="J541" s="526">
        <v>291187.8</v>
      </c>
      <c r="K541" s="526">
        <v>291187.8</v>
      </c>
    </row>
    <row r="542" spans="1:11" s="29" customFormat="1" ht="25.5">
      <c r="A542" s="451"/>
      <c r="B542" s="532"/>
      <c r="C542" s="354" t="s">
        <v>896</v>
      </c>
      <c r="D542" s="34"/>
      <c r="E542" s="527"/>
      <c r="F542" s="527"/>
      <c r="G542" s="527"/>
      <c r="H542" s="527"/>
      <c r="I542" s="626"/>
      <c r="J542" s="527"/>
      <c r="K542" s="527"/>
    </row>
    <row r="543" spans="1:11" s="29" customFormat="1" ht="12.75" customHeight="1">
      <c r="A543" s="451"/>
      <c r="B543" s="532"/>
      <c r="C543" s="443" t="s">
        <v>149</v>
      </c>
      <c r="D543" s="34"/>
      <c r="E543" s="527"/>
      <c r="F543" s="527"/>
      <c r="G543" s="527"/>
      <c r="H543" s="527"/>
      <c r="I543" s="626"/>
      <c r="J543" s="527"/>
      <c r="K543" s="527"/>
    </row>
    <row r="544" spans="1:11" s="29" customFormat="1" ht="102">
      <c r="A544" s="451"/>
      <c r="B544" s="532"/>
      <c r="C544" s="354" t="s">
        <v>897</v>
      </c>
      <c r="D544" s="34"/>
      <c r="E544" s="527"/>
      <c r="F544" s="527"/>
      <c r="G544" s="527"/>
      <c r="H544" s="527"/>
      <c r="I544" s="626"/>
      <c r="J544" s="527"/>
      <c r="K544" s="527"/>
    </row>
    <row r="545" spans="1:11" s="29" customFormat="1" ht="12.75" customHeight="1">
      <c r="A545" s="451"/>
      <c r="B545" s="532"/>
      <c r="C545" s="443" t="s">
        <v>150</v>
      </c>
      <c r="D545" s="34"/>
      <c r="E545" s="527"/>
      <c r="F545" s="527"/>
      <c r="G545" s="527"/>
      <c r="H545" s="527"/>
      <c r="I545" s="626"/>
      <c r="J545" s="527"/>
      <c r="K545" s="527"/>
    </row>
    <row r="546" spans="1:11" s="29" customFormat="1" ht="12.75" customHeight="1">
      <c r="A546" s="451"/>
      <c r="B546" s="533"/>
      <c r="C546" s="354" t="s">
        <v>151</v>
      </c>
      <c r="D546" s="35"/>
      <c r="E546" s="528"/>
      <c r="F546" s="528"/>
      <c r="G546" s="528"/>
      <c r="H546" s="528"/>
      <c r="I546" s="627"/>
      <c r="J546" s="528"/>
      <c r="K546" s="528"/>
    </row>
    <row r="547" spans="1:11" s="29" customFormat="1" ht="12.75" customHeight="1">
      <c r="A547" s="451"/>
      <c r="B547" s="531">
        <v>12001</v>
      </c>
      <c r="C547" s="443" t="s">
        <v>148</v>
      </c>
      <c r="D547" s="379">
        <v>2391</v>
      </c>
      <c r="E547" s="526">
        <v>6372</v>
      </c>
      <c r="F547" s="526">
        <v>1593</v>
      </c>
      <c r="G547" s="526">
        <v>3186</v>
      </c>
      <c r="H547" s="526">
        <v>4779</v>
      </c>
      <c r="I547" s="526">
        <v>2952</v>
      </c>
      <c r="J547" s="526">
        <v>2952</v>
      </c>
      <c r="K547" s="526">
        <v>2952</v>
      </c>
    </row>
    <row r="548" spans="1:11" s="29" customFormat="1" ht="51">
      <c r="A548" s="451"/>
      <c r="B548" s="532"/>
      <c r="C548" s="354" t="s">
        <v>177</v>
      </c>
      <c r="D548" s="34"/>
      <c r="E548" s="527"/>
      <c r="F548" s="527"/>
      <c r="G548" s="527"/>
      <c r="H548" s="527"/>
      <c r="I548" s="527"/>
      <c r="J548" s="527"/>
      <c r="K548" s="527"/>
    </row>
    <row r="549" spans="1:11" s="29" customFormat="1" ht="12.75" customHeight="1">
      <c r="A549" s="451"/>
      <c r="B549" s="532"/>
      <c r="C549" s="443" t="s">
        <v>149</v>
      </c>
      <c r="D549" s="34"/>
      <c r="E549" s="527"/>
      <c r="F549" s="527"/>
      <c r="G549" s="527"/>
      <c r="H549" s="527"/>
      <c r="I549" s="527"/>
      <c r="J549" s="527"/>
      <c r="K549" s="527"/>
    </row>
    <row r="550" spans="1:11" s="29" customFormat="1" ht="89.25">
      <c r="A550" s="451"/>
      <c r="B550" s="532"/>
      <c r="C550" s="354" t="s">
        <v>178</v>
      </c>
      <c r="D550" s="34"/>
      <c r="E550" s="527"/>
      <c r="F550" s="527"/>
      <c r="G550" s="527"/>
      <c r="H550" s="527"/>
      <c r="I550" s="527"/>
      <c r="J550" s="527"/>
      <c r="K550" s="527"/>
    </row>
    <row r="551" spans="1:11" s="29" customFormat="1" ht="12.75" customHeight="1">
      <c r="A551" s="451"/>
      <c r="B551" s="532"/>
      <c r="C551" s="443" t="s">
        <v>150</v>
      </c>
      <c r="D551" s="34"/>
      <c r="E551" s="527"/>
      <c r="F551" s="527"/>
      <c r="G551" s="527"/>
      <c r="H551" s="527"/>
      <c r="I551" s="527"/>
      <c r="J551" s="527"/>
      <c r="K551" s="527"/>
    </row>
    <row r="552" spans="1:11" s="29" customFormat="1" ht="12.75" customHeight="1">
      <c r="A552" s="451"/>
      <c r="B552" s="533"/>
      <c r="C552" s="354" t="s">
        <v>154</v>
      </c>
      <c r="D552" s="35"/>
      <c r="E552" s="528"/>
      <c r="F552" s="528"/>
      <c r="G552" s="528"/>
      <c r="H552" s="528"/>
      <c r="I552" s="528"/>
      <c r="J552" s="528"/>
      <c r="K552" s="528"/>
    </row>
    <row r="553" spans="1:11" s="29" customFormat="1" ht="12.75" customHeight="1">
      <c r="A553" s="451"/>
      <c r="B553" s="531">
        <v>12002</v>
      </c>
      <c r="C553" s="443" t="s">
        <v>148</v>
      </c>
      <c r="D553" s="379">
        <v>74309.039999999994</v>
      </c>
      <c r="E553" s="526">
        <v>34000</v>
      </c>
      <c r="F553" s="526">
        <v>8500</v>
      </c>
      <c r="G553" s="526">
        <v>17000</v>
      </c>
      <c r="H553" s="526">
        <v>25500</v>
      </c>
      <c r="I553" s="472">
        <v>31856</v>
      </c>
      <c r="J553" s="526">
        <v>34000</v>
      </c>
      <c r="K553" s="526">
        <v>34000</v>
      </c>
    </row>
    <row r="554" spans="1:11" s="29" customFormat="1" ht="76.5">
      <c r="A554" s="451"/>
      <c r="B554" s="532"/>
      <c r="C554" s="354" t="s">
        <v>927</v>
      </c>
      <c r="D554" s="34"/>
      <c r="E554" s="527"/>
      <c r="F554" s="527"/>
      <c r="G554" s="527"/>
      <c r="H554" s="527"/>
      <c r="I554" s="34"/>
      <c r="J554" s="527"/>
      <c r="K554" s="527"/>
    </row>
    <row r="555" spans="1:11" s="29" customFormat="1" ht="12.75" customHeight="1">
      <c r="A555" s="451"/>
      <c r="B555" s="532"/>
      <c r="C555" s="443" t="s">
        <v>149</v>
      </c>
      <c r="D555" s="34"/>
      <c r="E555" s="527"/>
      <c r="F555" s="527"/>
      <c r="G555" s="527"/>
      <c r="H555" s="527"/>
      <c r="I555" s="34"/>
      <c r="J555" s="527"/>
      <c r="K555" s="527"/>
    </row>
    <row r="556" spans="1:11" s="29" customFormat="1" ht="76.5">
      <c r="A556" s="451"/>
      <c r="B556" s="532"/>
      <c r="C556" s="354" t="s">
        <v>179</v>
      </c>
      <c r="D556" s="34"/>
      <c r="E556" s="527"/>
      <c r="F556" s="527"/>
      <c r="G556" s="527"/>
      <c r="H556" s="527"/>
      <c r="I556" s="34"/>
      <c r="J556" s="527"/>
      <c r="K556" s="527"/>
    </row>
    <row r="557" spans="1:11" s="29" customFormat="1" ht="12.75" customHeight="1">
      <c r="A557" s="451"/>
      <c r="B557" s="532"/>
      <c r="C557" s="443" t="s">
        <v>150</v>
      </c>
      <c r="D557" s="34"/>
      <c r="E557" s="527"/>
      <c r="F557" s="527"/>
      <c r="G557" s="527"/>
      <c r="H557" s="527"/>
      <c r="I557" s="34"/>
      <c r="J557" s="527"/>
      <c r="K557" s="527"/>
    </row>
    <row r="558" spans="1:11" s="29" customFormat="1" ht="12.75" customHeight="1">
      <c r="A558" s="451"/>
      <c r="B558" s="533"/>
      <c r="C558" s="354" t="s">
        <v>154</v>
      </c>
      <c r="D558" s="35"/>
      <c r="E558" s="528"/>
      <c r="F558" s="528"/>
      <c r="G558" s="528"/>
      <c r="H558" s="528"/>
      <c r="I558" s="35"/>
      <c r="J558" s="528"/>
      <c r="K558" s="528"/>
    </row>
    <row r="559" spans="1:11" s="29" customFormat="1" ht="12.75" customHeight="1">
      <c r="A559" s="451"/>
      <c r="B559" s="531">
        <v>12003</v>
      </c>
      <c r="C559" s="443" t="s">
        <v>148</v>
      </c>
      <c r="D559" s="379">
        <v>200</v>
      </c>
      <c r="E559" s="526">
        <v>450</v>
      </c>
      <c r="F559" s="526">
        <v>6000</v>
      </c>
      <c r="G559" s="526">
        <v>12000</v>
      </c>
      <c r="H559" s="526">
        <v>18000</v>
      </c>
      <c r="I559" s="379">
        <v>450</v>
      </c>
      <c r="J559" s="526">
        <v>450</v>
      </c>
      <c r="K559" s="526">
        <v>450</v>
      </c>
    </row>
    <row r="560" spans="1:11" s="29" customFormat="1" ht="51">
      <c r="A560" s="451"/>
      <c r="B560" s="532"/>
      <c r="C560" s="436" t="s">
        <v>911</v>
      </c>
      <c r="D560" s="34"/>
      <c r="E560" s="527"/>
      <c r="F560" s="527"/>
      <c r="G560" s="527"/>
      <c r="H560" s="527"/>
      <c r="I560" s="473"/>
      <c r="J560" s="527"/>
      <c r="K560" s="527"/>
    </row>
    <row r="561" spans="1:12" s="29" customFormat="1" ht="12.75" customHeight="1">
      <c r="A561" s="451"/>
      <c r="B561" s="532"/>
      <c r="C561" s="443" t="s">
        <v>149</v>
      </c>
      <c r="D561" s="34"/>
      <c r="E561" s="527"/>
      <c r="F561" s="527"/>
      <c r="G561" s="527"/>
      <c r="H561" s="527"/>
      <c r="I561" s="473"/>
      <c r="J561" s="527"/>
      <c r="K561" s="527"/>
    </row>
    <row r="562" spans="1:12" s="29" customFormat="1" ht="51">
      <c r="A562" s="451"/>
      <c r="B562" s="532"/>
      <c r="C562" s="354" t="s">
        <v>911</v>
      </c>
      <c r="D562" s="34"/>
      <c r="E562" s="527"/>
      <c r="F562" s="527"/>
      <c r="G562" s="527"/>
      <c r="H562" s="527"/>
      <c r="I562" s="473"/>
      <c r="J562" s="527"/>
      <c r="K562" s="527"/>
    </row>
    <row r="563" spans="1:12" s="29" customFormat="1" ht="12.75" customHeight="1">
      <c r="A563" s="451"/>
      <c r="B563" s="532"/>
      <c r="C563" s="443" t="s">
        <v>150</v>
      </c>
      <c r="D563" s="34"/>
      <c r="E563" s="527"/>
      <c r="F563" s="527"/>
      <c r="G563" s="527"/>
      <c r="H563" s="527"/>
      <c r="I563" s="473"/>
      <c r="J563" s="527"/>
      <c r="K563" s="527"/>
    </row>
    <row r="564" spans="1:12" s="29" customFormat="1" ht="12.75" customHeight="1">
      <c r="A564" s="451"/>
      <c r="B564" s="533"/>
      <c r="C564" s="354" t="s">
        <v>154</v>
      </c>
      <c r="D564" s="35"/>
      <c r="E564" s="528"/>
      <c r="F564" s="528"/>
      <c r="G564" s="528"/>
      <c r="H564" s="528"/>
      <c r="I564" s="474"/>
      <c r="J564" s="528"/>
      <c r="K564" s="528"/>
    </row>
    <row r="565" spans="1:12" s="29" customFormat="1" ht="12.75" customHeight="1">
      <c r="A565" s="451"/>
      <c r="B565" s="531">
        <v>12004</v>
      </c>
      <c r="C565" s="443" t="s">
        <v>148</v>
      </c>
      <c r="D565" s="379">
        <v>126920.08</v>
      </c>
      <c r="E565" s="624">
        <v>168893.3</v>
      </c>
      <c r="F565" s="624">
        <v>42223.324999999997</v>
      </c>
      <c r="G565" s="624">
        <v>84446.65</v>
      </c>
      <c r="H565" s="624">
        <v>126669.97499999999</v>
      </c>
      <c r="I565" s="379">
        <v>336628.2</v>
      </c>
      <c r="J565" s="624">
        <v>336628.2</v>
      </c>
      <c r="K565" s="624">
        <v>336628.2</v>
      </c>
    </row>
    <row r="566" spans="1:12" s="29" customFormat="1" ht="25.5">
      <c r="A566" s="451"/>
      <c r="B566" s="532"/>
      <c r="C566" s="354" t="s">
        <v>180</v>
      </c>
      <c r="D566" s="34"/>
      <c r="E566" s="527"/>
      <c r="F566" s="527"/>
      <c r="G566" s="527"/>
      <c r="H566" s="527"/>
      <c r="I566" s="34"/>
      <c r="J566" s="527"/>
      <c r="K566" s="527"/>
    </row>
    <row r="567" spans="1:12" s="29" customFormat="1" ht="12.75" customHeight="1">
      <c r="A567" s="451"/>
      <c r="B567" s="532"/>
      <c r="C567" s="443" t="s">
        <v>149</v>
      </c>
      <c r="D567" s="34"/>
      <c r="E567" s="527"/>
      <c r="F567" s="527"/>
      <c r="G567" s="527"/>
      <c r="H567" s="527"/>
      <c r="I567" s="34"/>
      <c r="J567" s="527"/>
      <c r="K567" s="527"/>
    </row>
    <row r="568" spans="1:12" s="29" customFormat="1" ht="89.25">
      <c r="A568" s="451"/>
      <c r="B568" s="532"/>
      <c r="C568" s="354" t="s">
        <v>914</v>
      </c>
      <c r="D568" s="34"/>
      <c r="E568" s="527"/>
      <c r="F568" s="527"/>
      <c r="G568" s="527"/>
      <c r="H568" s="527"/>
      <c r="I568" s="34"/>
      <c r="J568" s="527"/>
      <c r="K568" s="527"/>
    </row>
    <row r="569" spans="1:12" s="29" customFormat="1" ht="12.75" customHeight="1">
      <c r="A569" s="451"/>
      <c r="B569" s="532"/>
      <c r="C569" s="443" t="s">
        <v>150</v>
      </c>
      <c r="D569" s="34"/>
      <c r="E569" s="527"/>
      <c r="F569" s="527"/>
      <c r="G569" s="527"/>
      <c r="H569" s="527"/>
      <c r="I569" s="34"/>
      <c r="J569" s="527"/>
      <c r="K569" s="527"/>
    </row>
    <row r="570" spans="1:12" s="29" customFormat="1" ht="12.75" customHeight="1">
      <c r="A570" s="451"/>
      <c r="B570" s="533"/>
      <c r="C570" s="354" t="s">
        <v>154</v>
      </c>
      <c r="D570" s="35"/>
      <c r="E570" s="528"/>
      <c r="F570" s="528"/>
      <c r="G570" s="528"/>
      <c r="H570" s="528"/>
      <c r="I570" s="35"/>
      <c r="J570" s="528"/>
      <c r="K570" s="528"/>
    </row>
    <row r="571" spans="1:12" s="29" customFormat="1" ht="12.75" customHeight="1">
      <c r="A571" s="451"/>
      <c r="B571" s="531">
        <v>12005</v>
      </c>
      <c r="C571" s="443" t="s">
        <v>148</v>
      </c>
      <c r="D571" s="379">
        <v>250</v>
      </c>
      <c r="E571" s="526">
        <v>1750</v>
      </c>
      <c r="F571" s="624">
        <v>500</v>
      </c>
      <c r="G571" s="624">
        <v>1000</v>
      </c>
      <c r="H571" s="624">
        <v>1500</v>
      </c>
      <c r="I571" s="526">
        <v>1750</v>
      </c>
      <c r="J571" s="526">
        <v>1750</v>
      </c>
      <c r="K571" s="526">
        <v>1750</v>
      </c>
    </row>
    <row r="572" spans="1:12" s="29" customFormat="1" ht="51">
      <c r="A572" s="451"/>
      <c r="B572" s="532"/>
      <c r="C572" s="354" t="s">
        <v>181</v>
      </c>
      <c r="D572" s="34"/>
      <c r="E572" s="527"/>
      <c r="F572" s="527"/>
      <c r="G572" s="527"/>
      <c r="H572" s="527"/>
      <c r="I572" s="527"/>
      <c r="J572" s="527"/>
      <c r="K572" s="527"/>
      <c r="L572" s="482" t="s">
        <v>1132</v>
      </c>
    </row>
    <row r="573" spans="1:12" s="29" customFormat="1" ht="12.75" customHeight="1">
      <c r="A573" s="451"/>
      <c r="B573" s="532"/>
      <c r="C573" s="443" t="s">
        <v>149</v>
      </c>
      <c r="D573" s="34"/>
      <c r="E573" s="527"/>
      <c r="F573" s="527"/>
      <c r="G573" s="527"/>
      <c r="H573" s="527"/>
      <c r="I573" s="527"/>
      <c r="J573" s="527"/>
      <c r="K573" s="527"/>
      <c r="L573" s="526"/>
    </row>
    <row r="574" spans="1:12" s="29" customFormat="1" ht="51">
      <c r="A574" s="451"/>
      <c r="B574" s="532"/>
      <c r="C574" s="354" t="s">
        <v>181</v>
      </c>
      <c r="D574" s="34"/>
      <c r="E574" s="527"/>
      <c r="F574" s="527"/>
      <c r="G574" s="527"/>
      <c r="H574" s="527"/>
      <c r="I574" s="527"/>
      <c r="J574" s="527"/>
      <c r="K574" s="527"/>
      <c r="L574" s="527"/>
    </row>
    <row r="575" spans="1:12" s="29" customFormat="1" ht="12.75" customHeight="1">
      <c r="A575" s="451"/>
      <c r="B575" s="532"/>
      <c r="C575" s="443" t="s">
        <v>150</v>
      </c>
      <c r="D575" s="34"/>
      <c r="E575" s="527"/>
      <c r="F575" s="527"/>
      <c r="G575" s="527"/>
      <c r="H575" s="527"/>
      <c r="I575" s="527"/>
      <c r="J575" s="527"/>
      <c r="K575" s="527"/>
      <c r="L575" s="527"/>
    </row>
    <row r="576" spans="1:12" s="29" customFormat="1" ht="12.75" customHeight="1">
      <c r="A576" s="451"/>
      <c r="B576" s="533"/>
      <c r="C576" s="354" t="s">
        <v>154</v>
      </c>
      <c r="D576" s="35"/>
      <c r="E576" s="528"/>
      <c r="F576" s="528"/>
      <c r="G576" s="528"/>
      <c r="H576" s="528"/>
      <c r="I576" s="528"/>
      <c r="J576" s="528"/>
      <c r="K576" s="528"/>
      <c r="L576" s="527"/>
    </row>
    <row r="577" spans="1:16" s="29" customFormat="1" ht="12.75" customHeight="1">
      <c r="A577" s="451"/>
      <c r="B577" s="531">
        <v>12006</v>
      </c>
      <c r="C577" s="443" t="s">
        <v>148</v>
      </c>
      <c r="D577" s="379">
        <v>1500</v>
      </c>
      <c r="E577" s="526">
        <v>10000</v>
      </c>
      <c r="F577" s="526">
        <v>2500</v>
      </c>
      <c r="G577" s="526">
        <v>5000</v>
      </c>
      <c r="H577" s="526">
        <v>7500</v>
      </c>
      <c r="I577" s="624">
        <v>9400</v>
      </c>
      <c r="J577" s="526">
        <v>10000</v>
      </c>
      <c r="K577" s="526">
        <v>10000</v>
      </c>
      <c r="L577" s="527"/>
      <c r="M577" s="41"/>
      <c r="N577" s="41"/>
    </row>
    <row r="578" spans="1:16" s="29" customFormat="1" ht="30.6" customHeight="1">
      <c r="A578" s="451"/>
      <c r="B578" s="532"/>
      <c r="C578" s="354" t="s">
        <v>924</v>
      </c>
      <c r="D578" s="34"/>
      <c r="E578" s="527"/>
      <c r="F578" s="527"/>
      <c r="G578" s="527"/>
      <c r="H578" s="527"/>
      <c r="I578" s="527">
        <v>0</v>
      </c>
      <c r="J578" s="527"/>
      <c r="K578" s="527"/>
      <c r="L578" s="528"/>
    </row>
    <row r="579" spans="1:16" s="29" customFormat="1" ht="12.75" customHeight="1">
      <c r="A579" s="451"/>
      <c r="B579" s="532"/>
      <c r="C579" s="443" t="s">
        <v>149</v>
      </c>
      <c r="D579" s="34"/>
      <c r="E579" s="527"/>
      <c r="F579" s="527"/>
      <c r="G579" s="527"/>
      <c r="H579" s="527"/>
      <c r="I579" s="527">
        <v>0</v>
      </c>
      <c r="J579" s="527"/>
      <c r="K579" s="527"/>
    </row>
    <row r="580" spans="1:16" s="29" customFormat="1" ht="76.5">
      <c r="A580" s="451"/>
      <c r="B580" s="532"/>
      <c r="C580" s="354" t="s">
        <v>925</v>
      </c>
      <c r="D580" s="34"/>
      <c r="E580" s="527"/>
      <c r="F580" s="527"/>
      <c r="G580" s="527"/>
      <c r="H580" s="527"/>
      <c r="I580" s="527">
        <v>0</v>
      </c>
      <c r="J580" s="527"/>
      <c r="K580" s="527"/>
      <c r="L580" s="490" t="s">
        <v>1133</v>
      </c>
    </row>
    <row r="581" spans="1:16" s="29" customFormat="1" ht="12.75" customHeight="1">
      <c r="A581" s="451"/>
      <c r="B581" s="532"/>
      <c r="C581" s="443" t="s">
        <v>150</v>
      </c>
      <c r="D581" s="34"/>
      <c r="E581" s="527"/>
      <c r="F581" s="527"/>
      <c r="G581" s="527"/>
      <c r="H581" s="527"/>
      <c r="I581" s="527">
        <v>0</v>
      </c>
      <c r="J581" s="527"/>
      <c r="K581" s="527"/>
    </row>
    <row r="582" spans="1:16" s="29" customFormat="1" ht="12.75" customHeight="1">
      <c r="A582" s="451"/>
      <c r="B582" s="533"/>
      <c r="C582" s="354" t="s">
        <v>154</v>
      </c>
      <c r="D582" s="35"/>
      <c r="E582" s="528"/>
      <c r="F582" s="528"/>
      <c r="G582" s="528"/>
      <c r="H582" s="528"/>
      <c r="I582" s="528">
        <v>0</v>
      </c>
      <c r="J582" s="528"/>
      <c r="K582" s="528"/>
    </row>
    <row r="583" spans="1:16" s="29" customFormat="1" ht="12.75" customHeight="1">
      <c r="A583" s="451"/>
      <c r="B583" s="531">
        <v>12007</v>
      </c>
      <c r="C583" s="443" t="s">
        <v>148</v>
      </c>
      <c r="D583" s="379">
        <v>0</v>
      </c>
      <c r="E583" s="526">
        <v>1440</v>
      </c>
      <c r="F583" s="526">
        <v>360</v>
      </c>
      <c r="G583" s="526">
        <v>720</v>
      </c>
      <c r="H583" s="526">
        <v>1080</v>
      </c>
      <c r="I583" s="625">
        <v>1349.2</v>
      </c>
      <c r="J583" s="526">
        <v>1440</v>
      </c>
      <c r="K583" s="526">
        <v>1440</v>
      </c>
    </row>
    <row r="584" spans="1:16" s="29" customFormat="1" ht="103.9" customHeight="1">
      <c r="A584" s="451"/>
      <c r="B584" s="532"/>
      <c r="C584" s="354" t="s">
        <v>954</v>
      </c>
      <c r="D584" s="34"/>
      <c r="E584" s="527"/>
      <c r="F584" s="527"/>
      <c r="G584" s="527"/>
      <c r="H584" s="527"/>
      <c r="I584" s="626"/>
      <c r="J584" s="527"/>
      <c r="K584" s="527"/>
      <c r="O584" s="41"/>
      <c r="P584" s="41"/>
    </row>
    <row r="585" spans="1:16" s="29" customFormat="1" ht="12.75" customHeight="1">
      <c r="A585" s="451"/>
      <c r="B585" s="532"/>
      <c r="C585" s="443" t="s">
        <v>149</v>
      </c>
      <c r="D585" s="34"/>
      <c r="E585" s="527"/>
      <c r="F585" s="527"/>
      <c r="G585" s="527"/>
      <c r="H585" s="527"/>
      <c r="I585" s="626"/>
      <c r="J585" s="527"/>
      <c r="K585" s="527"/>
    </row>
    <row r="586" spans="1:16" s="29" customFormat="1" ht="89.25">
      <c r="A586" s="451"/>
      <c r="B586" s="532"/>
      <c r="C586" s="436" t="s">
        <v>955</v>
      </c>
      <c r="D586" s="34"/>
      <c r="E586" s="527"/>
      <c r="F586" s="527"/>
      <c r="G586" s="527"/>
      <c r="H586" s="527"/>
      <c r="I586" s="626"/>
      <c r="J586" s="527"/>
      <c r="K586" s="527"/>
    </row>
    <row r="587" spans="1:16" s="29" customFormat="1" ht="12.75" customHeight="1">
      <c r="A587" s="451"/>
      <c r="B587" s="532"/>
      <c r="C587" s="443" t="s">
        <v>150</v>
      </c>
      <c r="D587" s="34"/>
      <c r="E587" s="527"/>
      <c r="F587" s="527"/>
      <c r="G587" s="527"/>
      <c r="H587" s="527"/>
      <c r="I587" s="626"/>
      <c r="J587" s="527"/>
      <c r="K587" s="527"/>
    </row>
    <row r="588" spans="1:16" s="29" customFormat="1" ht="12.75" customHeight="1">
      <c r="A588" s="451"/>
      <c r="B588" s="533"/>
      <c r="C588" s="354" t="s">
        <v>154</v>
      </c>
      <c r="D588" s="35"/>
      <c r="E588" s="528"/>
      <c r="F588" s="528"/>
      <c r="G588" s="528"/>
      <c r="H588" s="528"/>
      <c r="I588" s="627"/>
      <c r="J588" s="528"/>
      <c r="K588" s="528"/>
    </row>
    <row r="589" spans="1:16" s="29" customFormat="1">
      <c r="A589" s="443" t="s">
        <v>703</v>
      </c>
      <c r="B589" s="443"/>
      <c r="C589" s="443"/>
      <c r="D589" s="443"/>
      <c r="E589" s="443"/>
      <c r="F589" s="443"/>
      <c r="G589" s="443"/>
      <c r="H589" s="443"/>
      <c r="I589" s="443"/>
      <c r="J589" s="443"/>
      <c r="K589" s="443"/>
    </row>
    <row r="590" spans="1:16" s="29" customFormat="1">
      <c r="A590" s="531" t="s">
        <v>35</v>
      </c>
      <c r="B590" s="531"/>
      <c r="C590" s="443" t="s">
        <v>140</v>
      </c>
      <c r="D590" s="628">
        <f t="shared" ref="D590:K590" si="18">D598+D604</f>
        <v>120372.4</v>
      </c>
      <c r="E590" s="628">
        <f t="shared" si="18"/>
        <v>128341.5</v>
      </c>
      <c r="F590" s="628">
        <f t="shared" si="18"/>
        <v>34763.9</v>
      </c>
      <c r="G590" s="628">
        <f t="shared" si="18"/>
        <v>69527.8</v>
      </c>
      <c r="H590" s="628">
        <f t="shared" si="18"/>
        <v>104291.7</v>
      </c>
      <c r="I590" s="628">
        <f t="shared" si="18"/>
        <v>120248.20000000001</v>
      </c>
      <c r="J590" s="628">
        <f t="shared" si="18"/>
        <v>160543.80000000002</v>
      </c>
      <c r="K590" s="659">
        <f t="shared" si="18"/>
        <v>176198.40000000002</v>
      </c>
    </row>
    <row r="591" spans="1:16" s="29" customFormat="1" ht="25.5">
      <c r="A591" s="532"/>
      <c r="B591" s="532"/>
      <c r="C591" s="354" t="s">
        <v>274</v>
      </c>
      <c r="D591" s="629"/>
      <c r="E591" s="629"/>
      <c r="F591" s="629"/>
      <c r="G591" s="629"/>
      <c r="H591" s="629"/>
      <c r="I591" s="629"/>
      <c r="J591" s="629"/>
      <c r="K591" s="629"/>
    </row>
    <row r="592" spans="1:16" s="29" customFormat="1">
      <c r="A592" s="532"/>
      <c r="B592" s="532"/>
      <c r="C592" s="443" t="s">
        <v>142</v>
      </c>
      <c r="D592" s="629"/>
      <c r="E592" s="629"/>
      <c r="F592" s="629"/>
      <c r="G592" s="629"/>
      <c r="H592" s="629"/>
      <c r="I592" s="629"/>
      <c r="J592" s="629"/>
      <c r="K592" s="629"/>
    </row>
    <row r="593" spans="1:14" s="29" customFormat="1" ht="51">
      <c r="A593" s="532"/>
      <c r="B593" s="532"/>
      <c r="C593" s="354" t="s">
        <v>275</v>
      </c>
      <c r="D593" s="629"/>
      <c r="E593" s="629"/>
      <c r="F593" s="629"/>
      <c r="G593" s="629"/>
      <c r="H593" s="629"/>
      <c r="I593" s="629"/>
      <c r="J593" s="629"/>
      <c r="K593" s="629"/>
    </row>
    <row r="594" spans="1:14" s="29" customFormat="1">
      <c r="A594" s="532"/>
      <c r="B594" s="532"/>
      <c r="C594" s="443" t="s">
        <v>144</v>
      </c>
      <c r="D594" s="629"/>
      <c r="E594" s="629"/>
      <c r="F594" s="629"/>
      <c r="G594" s="629"/>
      <c r="H594" s="629"/>
      <c r="I594" s="629"/>
      <c r="J594" s="629"/>
      <c r="K594" s="629"/>
    </row>
    <row r="595" spans="1:14" s="29" customFormat="1" ht="89.25">
      <c r="A595" s="533"/>
      <c r="B595" s="533"/>
      <c r="C595" s="354" t="s">
        <v>276</v>
      </c>
      <c r="D595" s="630"/>
      <c r="E595" s="630"/>
      <c r="F595" s="630"/>
      <c r="G595" s="630"/>
      <c r="H595" s="630"/>
      <c r="I595" s="630"/>
      <c r="J595" s="630"/>
      <c r="K595" s="630"/>
    </row>
    <row r="596" spans="1:14" s="29" customFormat="1" ht="13.15" customHeight="1">
      <c r="A596" s="631" t="s">
        <v>146</v>
      </c>
      <c r="B596" s="632"/>
      <c r="C596" s="632"/>
      <c r="D596" s="632"/>
      <c r="E596" s="632"/>
      <c r="F596" s="632"/>
      <c r="G596" s="632"/>
      <c r="H596" s="632"/>
      <c r="I596" s="632"/>
      <c r="J596" s="632"/>
      <c r="K596" s="633"/>
    </row>
    <row r="597" spans="1:14" s="29" customFormat="1" ht="13.15" customHeight="1">
      <c r="A597" s="614" t="s">
        <v>147</v>
      </c>
      <c r="B597" s="643"/>
      <c r="C597" s="643"/>
      <c r="D597" s="643"/>
      <c r="E597" s="643"/>
      <c r="F597" s="643"/>
      <c r="G597" s="643"/>
      <c r="H597" s="643"/>
      <c r="I597" s="643"/>
      <c r="J597" s="643"/>
      <c r="K597" s="615"/>
    </row>
    <row r="598" spans="1:14" s="29" customFormat="1">
      <c r="A598" s="451"/>
      <c r="B598" s="531" t="s">
        <v>5</v>
      </c>
      <c r="C598" s="443" t="s">
        <v>148</v>
      </c>
      <c r="D598" s="663">
        <v>98288.2</v>
      </c>
      <c r="E598" s="663">
        <v>104285.9</v>
      </c>
      <c r="F598" s="663">
        <v>28248.7</v>
      </c>
      <c r="G598" s="663">
        <v>56497.3</v>
      </c>
      <c r="H598" s="663">
        <v>84746</v>
      </c>
      <c r="I598" s="694">
        <v>97709.6</v>
      </c>
      <c r="J598" s="663">
        <v>132277.1</v>
      </c>
      <c r="K598" s="663">
        <v>145504.70000000001</v>
      </c>
    </row>
    <row r="599" spans="1:14" s="29" customFormat="1" ht="38.25" customHeight="1">
      <c r="A599" s="451"/>
      <c r="B599" s="532"/>
      <c r="C599" s="354" t="s">
        <v>277</v>
      </c>
      <c r="D599" s="664"/>
      <c r="E599" s="664"/>
      <c r="F599" s="664"/>
      <c r="G599" s="664"/>
      <c r="H599" s="664"/>
      <c r="I599" s="695"/>
      <c r="J599" s="664"/>
      <c r="K599" s="664"/>
    </row>
    <row r="600" spans="1:14" s="29" customFormat="1">
      <c r="A600" s="451"/>
      <c r="B600" s="532"/>
      <c r="C600" s="443" t="s">
        <v>149</v>
      </c>
      <c r="D600" s="664"/>
      <c r="E600" s="664"/>
      <c r="F600" s="664"/>
      <c r="G600" s="664"/>
      <c r="H600" s="664"/>
      <c r="I600" s="695"/>
      <c r="J600" s="664"/>
      <c r="K600" s="664"/>
    </row>
    <row r="601" spans="1:14" s="29" customFormat="1" ht="63.75">
      <c r="A601" s="451"/>
      <c r="B601" s="532"/>
      <c r="C601" s="354" t="s">
        <v>278</v>
      </c>
      <c r="D601" s="664"/>
      <c r="E601" s="664"/>
      <c r="F601" s="664"/>
      <c r="G601" s="664"/>
      <c r="H601" s="664"/>
      <c r="I601" s="695"/>
      <c r="J601" s="664"/>
      <c r="K601" s="664"/>
    </row>
    <row r="602" spans="1:14" s="29" customFormat="1">
      <c r="A602" s="451"/>
      <c r="B602" s="532"/>
      <c r="C602" s="443" t="s">
        <v>150</v>
      </c>
      <c r="D602" s="664"/>
      <c r="E602" s="664"/>
      <c r="F602" s="664"/>
      <c r="G602" s="664"/>
      <c r="H602" s="664"/>
      <c r="I602" s="695"/>
      <c r="J602" s="664"/>
      <c r="K602" s="664"/>
    </row>
    <row r="603" spans="1:14" s="29" customFormat="1">
      <c r="A603" s="451"/>
      <c r="B603" s="533"/>
      <c r="C603" s="354" t="s">
        <v>151</v>
      </c>
      <c r="D603" s="665"/>
      <c r="E603" s="665"/>
      <c r="F603" s="665"/>
      <c r="G603" s="665"/>
      <c r="H603" s="665"/>
      <c r="I603" s="696"/>
      <c r="J603" s="665"/>
      <c r="K603" s="665"/>
    </row>
    <row r="604" spans="1:14" s="29" customFormat="1">
      <c r="A604" s="451"/>
      <c r="B604" s="531" t="s">
        <v>9</v>
      </c>
      <c r="C604" s="443" t="s">
        <v>148</v>
      </c>
      <c r="D604" s="526">
        <v>22084.2</v>
      </c>
      <c r="E604" s="526">
        <v>24055.599999999999</v>
      </c>
      <c r="F604" s="526">
        <v>6515.2</v>
      </c>
      <c r="G604" s="526">
        <v>13030.5</v>
      </c>
      <c r="H604" s="526">
        <v>19545.7</v>
      </c>
      <c r="I604" s="644">
        <v>22538.6</v>
      </c>
      <c r="J604" s="526">
        <v>28266.7</v>
      </c>
      <c r="K604" s="526">
        <v>30693.7</v>
      </c>
    </row>
    <row r="605" spans="1:14" s="29" customFormat="1" ht="38.25">
      <c r="A605" s="451"/>
      <c r="B605" s="532"/>
      <c r="C605" s="354" t="s">
        <v>279</v>
      </c>
      <c r="D605" s="527"/>
      <c r="E605" s="527"/>
      <c r="F605" s="527"/>
      <c r="G605" s="527"/>
      <c r="H605" s="527"/>
      <c r="I605" s="626"/>
      <c r="J605" s="527"/>
      <c r="K605" s="527"/>
    </row>
    <row r="606" spans="1:14" s="29" customFormat="1">
      <c r="A606" s="451"/>
      <c r="B606" s="532"/>
      <c r="C606" s="443" t="s">
        <v>149</v>
      </c>
      <c r="D606" s="527"/>
      <c r="E606" s="527"/>
      <c r="F606" s="527"/>
      <c r="G606" s="527"/>
      <c r="H606" s="527"/>
      <c r="I606" s="626"/>
      <c r="J606" s="527"/>
      <c r="K606" s="527"/>
    </row>
    <row r="607" spans="1:14" s="29" customFormat="1" ht="76.5">
      <c r="A607" s="451"/>
      <c r="B607" s="532"/>
      <c r="C607" s="354" t="s">
        <v>280</v>
      </c>
      <c r="D607" s="527"/>
      <c r="E607" s="527"/>
      <c r="F607" s="527"/>
      <c r="G607" s="527"/>
      <c r="H607" s="527"/>
      <c r="I607" s="626"/>
      <c r="J607" s="527"/>
      <c r="K607" s="527"/>
      <c r="L607" s="32"/>
      <c r="M607" s="32"/>
      <c r="N607" s="32"/>
    </row>
    <row r="608" spans="1:14" s="29" customFormat="1">
      <c r="A608" s="451"/>
      <c r="B608" s="532"/>
      <c r="C608" s="443" t="s">
        <v>150</v>
      </c>
      <c r="D608" s="527"/>
      <c r="E608" s="527"/>
      <c r="F608" s="527"/>
      <c r="G608" s="527"/>
      <c r="H608" s="527"/>
      <c r="I608" s="626"/>
      <c r="J608" s="527"/>
      <c r="K608" s="527"/>
    </row>
    <row r="609" spans="1:11" s="29" customFormat="1">
      <c r="A609" s="451"/>
      <c r="B609" s="533"/>
      <c r="C609" s="354" t="s">
        <v>151</v>
      </c>
      <c r="D609" s="528"/>
      <c r="E609" s="528"/>
      <c r="F609" s="528"/>
      <c r="G609" s="528"/>
      <c r="H609" s="528"/>
      <c r="I609" s="627"/>
      <c r="J609" s="528"/>
      <c r="K609" s="528"/>
    </row>
    <row r="610" spans="1:11" s="29" customFormat="1">
      <c r="A610" s="443" t="s">
        <v>703</v>
      </c>
      <c r="B610" s="443"/>
      <c r="C610" s="443"/>
      <c r="D610" s="443"/>
      <c r="E610" s="443"/>
      <c r="F610" s="443"/>
      <c r="G610" s="443"/>
      <c r="H610" s="443"/>
      <c r="I610" s="443"/>
      <c r="J610" s="443"/>
      <c r="K610" s="443"/>
    </row>
    <row r="611" spans="1:11" s="29" customFormat="1">
      <c r="A611" s="531" t="s">
        <v>36</v>
      </c>
      <c r="B611" s="531"/>
      <c r="C611" s="443" t="s">
        <v>140</v>
      </c>
      <c r="D611" s="649">
        <f t="shared" ref="D611" si="19">D619+D625+D631+D637+D643+D649+D655+D661+D667</f>
        <v>1144928.8199999998</v>
      </c>
      <c r="E611" s="649">
        <f t="shared" ref="E611:K611" si="20">E619+E625+E631+E637+E643+E649+E655+E661+E667</f>
        <v>1193337.6599999999</v>
      </c>
      <c r="F611" s="649">
        <f t="shared" si="20"/>
        <v>0</v>
      </c>
      <c r="G611" s="649">
        <f t="shared" si="20"/>
        <v>0</v>
      </c>
      <c r="H611" s="649">
        <f t="shared" si="20"/>
        <v>0</v>
      </c>
      <c r="I611" s="628">
        <f t="shared" si="20"/>
        <v>2299446.3000000003</v>
      </c>
      <c r="J611" s="628">
        <f t="shared" si="20"/>
        <v>2240538.4</v>
      </c>
      <c r="K611" s="659">
        <f t="shared" si="20"/>
        <v>2245641.4</v>
      </c>
    </row>
    <row r="612" spans="1:11" s="29" customFormat="1" ht="30" customHeight="1">
      <c r="A612" s="532"/>
      <c r="B612" s="532"/>
      <c r="C612" s="354" t="s">
        <v>281</v>
      </c>
      <c r="D612" s="650"/>
      <c r="E612" s="650"/>
      <c r="F612" s="650"/>
      <c r="G612" s="650"/>
      <c r="H612" s="650"/>
      <c r="I612" s="629"/>
      <c r="J612" s="629"/>
      <c r="K612" s="629"/>
    </row>
    <row r="613" spans="1:11" s="29" customFormat="1">
      <c r="A613" s="532"/>
      <c r="B613" s="532"/>
      <c r="C613" s="443" t="s">
        <v>142</v>
      </c>
      <c r="D613" s="650"/>
      <c r="E613" s="650"/>
      <c r="F613" s="650"/>
      <c r="G613" s="650"/>
      <c r="H613" s="650"/>
      <c r="I613" s="629"/>
      <c r="J613" s="629"/>
      <c r="K613" s="629"/>
    </row>
    <row r="614" spans="1:11" s="29" customFormat="1" ht="51">
      <c r="A614" s="532"/>
      <c r="B614" s="532"/>
      <c r="C614" s="354" t="s">
        <v>282</v>
      </c>
      <c r="D614" s="650"/>
      <c r="E614" s="650"/>
      <c r="F614" s="650"/>
      <c r="G614" s="650"/>
      <c r="H614" s="650"/>
      <c r="I614" s="629"/>
      <c r="J614" s="629"/>
      <c r="K614" s="629"/>
    </row>
    <row r="615" spans="1:11" s="29" customFormat="1">
      <c r="A615" s="532"/>
      <c r="B615" s="532"/>
      <c r="C615" s="443" t="s">
        <v>144</v>
      </c>
      <c r="D615" s="650"/>
      <c r="E615" s="650"/>
      <c r="F615" s="650"/>
      <c r="G615" s="650"/>
      <c r="H615" s="650"/>
      <c r="I615" s="629"/>
      <c r="J615" s="629"/>
      <c r="K615" s="629"/>
    </row>
    <row r="616" spans="1:11" s="29" customFormat="1" ht="38.25">
      <c r="A616" s="533"/>
      <c r="B616" s="533"/>
      <c r="C616" s="354" t="s">
        <v>283</v>
      </c>
      <c r="D616" s="651"/>
      <c r="E616" s="651"/>
      <c r="F616" s="651"/>
      <c r="G616" s="651"/>
      <c r="H616" s="651"/>
      <c r="I616" s="630"/>
      <c r="J616" s="630"/>
      <c r="K616" s="630"/>
    </row>
    <row r="617" spans="1:11" s="29" customFormat="1" ht="13.15" customHeight="1">
      <c r="A617" s="631" t="s">
        <v>146</v>
      </c>
      <c r="B617" s="632"/>
      <c r="C617" s="632"/>
      <c r="D617" s="632"/>
      <c r="E617" s="632"/>
      <c r="F617" s="632"/>
      <c r="G617" s="632"/>
      <c r="H617" s="632"/>
      <c r="I617" s="632"/>
      <c r="J617" s="632"/>
      <c r="K617" s="633"/>
    </row>
    <row r="618" spans="1:11" s="29" customFormat="1" ht="13.15" customHeight="1">
      <c r="A618" s="614" t="s">
        <v>147</v>
      </c>
      <c r="B618" s="643"/>
      <c r="C618" s="643"/>
      <c r="D618" s="643"/>
      <c r="E618" s="643"/>
      <c r="F618" s="643"/>
      <c r="G618" s="643"/>
      <c r="H618" s="643"/>
      <c r="I618" s="643"/>
      <c r="J618" s="643"/>
      <c r="K618" s="615"/>
    </row>
    <row r="619" spans="1:11" s="29" customFormat="1">
      <c r="A619" s="451"/>
      <c r="B619" s="531" t="s">
        <v>5</v>
      </c>
      <c r="C619" s="443" t="s">
        <v>148</v>
      </c>
      <c r="D619" s="624">
        <v>5587</v>
      </c>
      <c r="E619" s="624">
        <v>8100</v>
      </c>
      <c r="F619" s="624">
        <v>0</v>
      </c>
      <c r="G619" s="624">
        <v>0</v>
      </c>
      <c r="H619" s="624">
        <v>0</v>
      </c>
      <c r="I619" s="625">
        <v>20100</v>
      </c>
      <c r="J619" s="624">
        <v>20200</v>
      </c>
      <c r="K619" s="624">
        <v>20200</v>
      </c>
    </row>
    <row r="620" spans="1:11" s="29" customFormat="1" ht="25.5">
      <c r="A620" s="451"/>
      <c r="B620" s="532"/>
      <c r="C620" s="354" t="s">
        <v>1014</v>
      </c>
      <c r="D620" s="527"/>
      <c r="E620" s="527"/>
      <c r="F620" s="527"/>
      <c r="G620" s="527"/>
      <c r="H620" s="527"/>
      <c r="I620" s="626">
        <v>0</v>
      </c>
      <c r="J620" s="527"/>
      <c r="K620" s="527"/>
    </row>
    <row r="621" spans="1:11" s="29" customFormat="1">
      <c r="A621" s="451"/>
      <c r="B621" s="532"/>
      <c r="C621" s="443" t="s">
        <v>149</v>
      </c>
      <c r="D621" s="527"/>
      <c r="E621" s="527"/>
      <c r="F621" s="527"/>
      <c r="G621" s="527"/>
      <c r="H621" s="527"/>
      <c r="I621" s="626">
        <v>0</v>
      </c>
      <c r="J621" s="527"/>
      <c r="K621" s="527"/>
    </row>
    <row r="622" spans="1:11" s="29" customFormat="1" ht="25.5">
      <c r="A622" s="451"/>
      <c r="B622" s="532"/>
      <c r="C622" s="354" t="s">
        <v>711</v>
      </c>
      <c r="D622" s="527"/>
      <c r="E622" s="527"/>
      <c r="F622" s="527"/>
      <c r="G622" s="527"/>
      <c r="H622" s="527"/>
      <c r="I622" s="626">
        <v>0</v>
      </c>
      <c r="J622" s="527"/>
      <c r="K622" s="527"/>
    </row>
    <row r="623" spans="1:11" s="29" customFormat="1">
      <c r="A623" s="451"/>
      <c r="B623" s="532"/>
      <c r="C623" s="443" t="s">
        <v>150</v>
      </c>
      <c r="D623" s="527"/>
      <c r="E623" s="527"/>
      <c r="F623" s="527"/>
      <c r="G623" s="527"/>
      <c r="H623" s="527"/>
      <c r="I623" s="626">
        <v>0</v>
      </c>
      <c r="J623" s="527"/>
      <c r="K623" s="527"/>
    </row>
    <row r="624" spans="1:11" s="29" customFormat="1">
      <c r="A624" s="451"/>
      <c r="B624" s="533"/>
      <c r="C624" s="354" t="s">
        <v>151</v>
      </c>
      <c r="D624" s="528"/>
      <c r="E624" s="528"/>
      <c r="F624" s="528"/>
      <c r="G624" s="528"/>
      <c r="H624" s="528"/>
      <c r="I624" s="627">
        <v>0</v>
      </c>
      <c r="J624" s="528"/>
      <c r="K624" s="528"/>
    </row>
    <row r="625" spans="1:11" s="29" customFormat="1" ht="12.75" customHeight="1">
      <c r="A625" s="451"/>
      <c r="B625" s="531" t="s">
        <v>14</v>
      </c>
      <c r="C625" s="443" t="s">
        <v>148</v>
      </c>
      <c r="D625" s="526">
        <v>2580.77</v>
      </c>
      <c r="E625" s="624">
        <v>3120.8</v>
      </c>
      <c r="F625" s="624"/>
      <c r="G625" s="624"/>
      <c r="H625" s="624"/>
      <c r="I625" s="625">
        <v>2924</v>
      </c>
      <c r="J625" s="526">
        <v>3120.8</v>
      </c>
      <c r="K625" s="526">
        <v>3120.8</v>
      </c>
    </row>
    <row r="626" spans="1:11" s="29" customFormat="1" ht="38.25" customHeight="1">
      <c r="A626" s="451"/>
      <c r="B626" s="532"/>
      <c r="C626" s="354" t="s">
        <v>284</v>
      </c>
      <c r="D626" s="527"/>
      <c r="E626" s="527"/>
      <c r="F626" s="527"/>
      <c r="G626" s="527"/>
      <c r="H626" s="527"/>
      <c r="I626" s="626"/>
      <c r="J626" s="527"/>
      <c r="K626" s="527"/>
    </row>
    <row r="627" spans="1:11" s="29" customFormat="1">
      <c r="A627" s="451"/>
      <c r="B627" s="532"/>
      <c r="C627" s="443" t="s">
        <v>149</v>
      </c>
      <c r="D627" s="527"/>
      <c r="E627" s="527"/>
      <c r="F627" s="527"/>
      <c r="G627" s="527"/>
      <c r="H627" s="527"/>
      <c r="I627" s="626"/>
      <c r="J627" s="527"/>
      <c r="K627" s="527"/>
    </row>
    <row r="628" spans="1:11" s="29" customFormat="1" ht="38.25">
      <c r="A628" s="451"/>
      <c r="B628" s="532"/>
      <c r="C628" s="354" t="s">
        <v>285</v>
      </c>
      <c r="D628" s="527"/>
      <c r="E628" s="527"/>
      <c r="F628" s="527"/>
      <c r="G628" s="527"/>
      <c r="H628" s="527"/>
      <c r="I628" s="626"/>
      <c r="J628" s="527"/>
      <c r="K628" s="527"/>
    </row>
    <row r="629" spans="1:11" s="29" customFormat="1">
      <c r="A629" s="451"/>
      <c r="B629" s="532"/>
      <c r="C629" s="443" t="s">
        <v>150</v>
      </c>
      <c r="D629" s="527"/>
      <c r="E629" s="527"/>
      <c r="F629" s="527"/>
      <c r="G629" s="527"/>
      <c r="H629" s="527"/>
      <c r="I629" s="626"/>
      <c r="J629" s="527"/>
      <c r="K629" s="527"/>
    </row>
    <row r="630" spans="1:11" s="29" customFormat="1">
      <c r="A630" s="451"/>
      <c r="B630" s="533"/>
      <c r="C630" s="354" t="s">
        <v>151</v>
      </c>
      <c r="D630" s="528"/>
      <c r="E630" s="528"/>
      <c r="F630" s="528"/>
      <c r="G630" s="528"/>
      <c r="H630" s="528"/>
      <c r="I630" s="627"/>
      <c r="J630" s="528"/>
      <c r="K630" s="528"/>
    </row>
    <row r="631" spans="1:11" s="29" customFormat="1">
      <c r="A631" s="451"/>
      <c r="B631" s="531" t="s">
        <v>15</v>
      </c>
      <c r="C631" s="443" t="s">
        <v>148</v>
      </c>
      <c r="D631" s="526">
        <v>81203.98</v>
      </c>
      <c r="E631" s="624">
        <v>87524.7</v>
      </c>
      <c r="F631" s="624">
        <v>0</v>
      </c>
      <c r="G631" s="624">
        <v>0</v>
      </c>
      <c r="H631" s="624">
        <v>0</v>
      </c>
      <c r="I631" s="459">
        <v>82005.399999999994</v>
      </c>
      <c r="J631" s="624">
        <v>87524.7</v>
      </c>
      <c r="K631" s="624">
        <v>87524.7</v>
      </c>
    </row>
    <row r="632" spans="1:11" s="29" customFormat="1" ht="38.25">
      <c r="A632" s="451"/>
      <c r="B632" s="532"/>
      <c r="C632" s="354" t="s">
        <v>1013</v>
      </c>
      <c r="D632" s="527"/>
      <c r="E632" s="527"/>
      <c r="F632" s="527"/>
      <c r="G632" s="527"/>
      <c r="H632" s="527"/>
      <c r="I632" s="473"/>
      <c r="J632" s="527"/>
      <c r="K632" s="527"/>
    </row>
    <row r="633" spans="1:11" s="29" customFormat="1">
      <c r="A633" s="451"/>
      <c r="B633" s="532"/>
      <c r="C633" s="443" t="s">
        <v>149</v>
      </c>
      <c r="D633" s="527"/>
      <c r="E633" s="527"/>
      <c r="F633" s="527"/>
      <c r="G633" s="527"/>
      <c r="H633" s="527"/>
      <c r="I633" s="473"/>
      <c r="J633" s="527"/>
      <c r="K633" s="527"/>
    </row>
    <row r="634" spans="1:11" s="29" customFormat="1" ht="38.25">
      <c r="A634" s="451"/>
      <c r="B634" s="532"/>
      <c r="C634" s="354" t="s">
        <v>286</v>
      </c>
      <c r="D634" s="527"/>
      <c r="E634" s="527"/>
      <c r="F634" s="527"/>
      <c r="G634" s="527"/>
      <c r="H634" s="527"/>
      <c r="I634" s="473"/>
      <c r="J634" s="527"/>
      <c r="K634" s="527"/>
    </row>
    <row r="635" spans="1:11" s="29" customFormat="1">
      <c r="A635" s="451"/>
      <c r="B635" s="532"/>
      <c r="C635" s="443" t="s">
        <v>150</v>
      </c>
      <c r="D635" s="527"/>
      <c r="E635" s="527"/>
      <c r="F635" s="527"/>
      <c r="G635" s="527"/>
      <c r="H635" s="527"/>
      <c r="I635" s="473"/>
      <c r="J635" s="527"/>
      <c r="K635" s="527"/>
    </row>
    <row r="636" spans="1:11" s="29" customFormat="1">
      <c r="A636" s="451"/>
      <c r="B636" s="533"/>
      <c r="C636" s="354" t="s">
        <v>151</v>
      </c>
      <c r="D636" s="528"/>
      <c r="E636" s="528"/>
      <c r="F636" s="528"/>
      <c r="G636" s="528"/>
      <c r="H636" s="528"/>
      <c r="I636" s="474"/>
      <c r="J636" s="528"/>
      <c r="K636" s="528"/>
    </row>
    <row r="637" spans="1:11" s="29" customFormat="1">
      <c r="A637" s="451"/>
      <c r="B637" s="531" t="s">
        <v>16</v>
      </c>
      <c r="C637" s="443" t="s">
        <v>148</v>
      </c>
      <c r="D637" s="526">
        <v>27292.7</v>
      </c>
      <c r="E637" s="624">
        <v>28896.6</v>
      </c>
      <c r="F637" s="624">
        <v>0</v>
      </c>
      <c r="G637" s="624">
        <v>0</v>
      </c>
      <c r="H637" s="624">
        <v>0</v>
      </c>
      <c r="I637" s="459">
        <v>27074.400000000001</v>
      </c>
      <c r="J637" s="526">
        <v>28896.6</v>
      </c>
      <c r="K637" s="526">
        <v>28896.6</v>
      </c>
    </row>
    <row r="638" spans="1:11" s="29" customFormat="1" ht="25.5">
      <c r="A638" s="451"/>
      <c r="B638" s="532"/>
      <c r="C638" s="354" t="s">
        <v>717</v>
      </c>
      <c r="D638" s="527"/>
      <c r="E638" s="527"/>
      <c r="F638" s="527"/>
      <c r="G638" s="527"/>
      <c r="H638" s="527"/>
      <c r="I638" s="473"/>
      <c r="J638" s="527"/>
      <c r="K638" s="527"/>
    </row>
    <row r="639" spans="1:11" s="29" customFormat="1">
      <c r="A639" s="451"/>
      <c r="B639" s="532"/>
      <c r="C639" s="443" t="s">
        <v>149</v>
      </c>
      <c r="D639" s="527"/>
      <c r="E639" s="527"/>
      <c r="F639" s="527"/>
      <c r="G639" s="527"/>
      <c r="H639" s="527"/>
      <c r="I639" s="473"/>
      <c r="J639" s="527"/>
      <c r="K639" s="527"/>
    </row>
    <row r="640" spans="1:11" s="29" customFormat="1" ht="76.5">
      <c r="A640" s="451"/>
      <c r="B640" s="532"/>
      <c r="C640" s="354" t="s">
        <v>287</v>
      </c>
      <c r="D640" s="527"/>
      <c r="E640" s="527"/>
      <c r="F640" s="527"/>
      <c r="G640" s="527"/>
      <c r="H640" s="527"/>
      <c r="I640" s="473"/>
      <c r="J640" s="527"/>
      <c r="K640" s="527"/>
    </row>
    <row r="641" spans="1:12" s="29" customFormat="1">
      <c r="A641" s="451"/>
      <c r="B641" s="532"/>
      <c r="C641" s="443" t="s">
        <v>150</v>
      </c>
      <c r="D641" s="527"/>
      <c r="E641" s="527"/>
      <c r="F641" s="527"/>
      <c r="G641" s="527"/>
      <c r="H641" s="527"/>
      <c r="I641" s="473"/>
      <c r="J641" s="527"/>
      <c r="K641" s="527"/>
    </row>
    <row r="642" spans="1:12" s="29" customFormat="1">
      <c r="A642" s="451"/>
      <c r="B642" s="533"/>
      <c r="C642" s="354" t="s">
        <v>151</v>
      </c>
      <c r="D642" s="528"/>
      <c r="E642" s="528"/>
      <c r="F642" s="528"/>
      <c r="G642" s="528"/>
      <c r="H642" s="528"/>
      <c r="I642" s="474"/>
      <c r="J642" s="528"/>
      <c r="K642" s="528"/>
    </row>
    <row r="643" spans="1:12" s="29" customFormat="1">
      <c r="A643" s="451"/>
      <c r="B643" s="531" t="s">
        <v>17</v>
      </c>
      <c r="C643" s="443" t="s">
        <v>148</v>
      </c>
      <c r="D643" s="624">
        <v>64812.33</v>
      </c>
      <c r="E643" s="624">
        <v>85022.399999999994</v>
      </c>
      <c r="F643" s="624">
        <v>0</v>
      </c>
      <c r="G643" s="624">
        <v>0</v>
      </c>
      <c r="H643" s="624">
        <v>0</v>
      </c>
      <c r="I643" s="459">
        <v>79660.899999999994</v>
      </c>
      <c r="J643" s="624">
        <v>85022.399999999994</v>
      </c>
      <c r="K643" s="624">
        <v>85022.399999999994</v>
      </c>
    </row>
    <row r="644" spans="1:12" s="29" customFormat="1" ht="25.5">
      <c r="A644" s="451"/>
      <c r="B644" s="532"/>
      <c r="C644" s="354" t="s">
        <v>718</v>
      </c>
      <c r="D644" s="527"/>
      <c r="E644" s="527"/>
      <c r="F644" s="527"/>
      <c r="G644" s="527"/>
      <c r="H644" s="527"/>
      <c r="I644" s="473"/>
      <c r="J644" s="527"/>
      <c r="K644" s="527"/>
    </row>
    <row r="645" spans="1:12" s="29" customFormat="1">
      <c r="A645" s="451"/>
      <c r="B645" s="532"/>
      <c r="C645" s="443" t="s">
        <v>149</v>
      </c>
      <c r="D645" s="527"/>
      <c r="E645" s="527"/>
      <c r="F645" s="527"/>
      <c r="G645" s="527"/>
      <c r="H645" s="527"/>
      <c r="I645" s="473"/>
      <c r="J645" s="527"/>
      <c r="K645" s="527"/>
      <c r="L645" s="104"/>
    </row>
    <row r="646" spans="1:12" s="29" customFormat="1" ht="45.6" customHeight="1">
      <c r="A646" s="451"/>
      <c r="B646" s="532"/>
      <c r="C646" s="354" t="s">
        <v>714</v>
      </c>
      <c r="D646" s="527"/>
      <c r="E646" s="527"/>
      <c r="F646" s="527"/>
      <c r="G646" s="527"/>
      <c r="H646" s="527"/>
      <c r="I646" s="473"/>
      <c r="J646" s="527"/>
      <c r="K646" s="527"/>
      <c r="L646" s="104"/>
    </row>
    <row r="647" spans="1:12" s="29" customFormat="1">
      <c r="A647" s="451"/>
      <c r="B647" s="532"/>
      <c r="C647" s="443" t="s">
        <v>150</v>
      </c>
      <c r="D647" s="527"/>
      <c r="E647" s="527"/>
      <c r="F647" s="527"/>
      <c r="G647" s="527"/>
      <c r="H647" s="527"/>
      <c r="I647" s="473"/>
      <c r="J647" s="527"/>
      <c r="K647" s="527"/>
      <c r="L647" s="104"/>
    </row>
    <row r="648" spans="1:12" s="29" customFormat="1">
      <c r="A648" s="451"/>
      <c r="B648" s="533"/>
      <c r="C648" s="354" t="s">
        <v>151</v>
      </c>
      <c r="D648" s="528"/>
      <c r="E648" s="528"/>
      <c r="F648" s="528"/>
      <c r="G648" s="528"/>
      <c r="H648" s="528"/>
      <c r="I648" s="474"/>
      <c r="J648" s="528"/>
      <c r="K648" s="528"/>
      <c r="L648" s="104"/>
    </row>
    <row r="649" spans="1:12" s="29" customFormat="1">
      <c r="A649" s="451"/>
      <c r="B649" s="531">
        <v>11009</v>
      </c>
      <c r="C649" s="443" t="s">
        <v>148</v>
      </c>
      <c r="D649" s="624">
        <v>11561.6</v>
      </c>
      <c r="E649" s="624">
        <v>12362.3</v>
      </c>
      <c r="F649" s="624">
        <v>0</v>
      </c>
      <c r="G649" s="624">
        <v>0</v>
      </c>
      <c r="H649" s="624">
        <v>0</v>
      </c>
      <c r="I649" s="625">
        <v>11582.7</v>
      </c>
      <c r="J649" s="624">
        <v>12362.3</v>
      </c>
      <c r="K649" s="624">
        <v>12362.3</v>
      </c>
      <c r="L649" s="104"/>
    </row>
    <row r="650" spans="1:12" s="29" customFormat="1" ht="38.25">
      <c r="A650" s="451"/>
      <c r="B650" s="532"/>
      <c r="C650" s="354" t="s">
        <v>716</v>
      </c>
      <c r="D650" s="527"/>
      <c r="E650" s="527"/>
      <c r="F650" s="527"/>
      <c r="G650" s="527"/>
      <c r="H650" s="527"/>
      <c r="I650" s="626">
        <v>0</v>
      </c>
      <c r="J650" s="527"/>
      <c r="K650" s="527"/>
    </row>
    <row r="651" spans="1:12" s="29" customFormat="1">
      <c r="A651" s="451"/>
      <c r="B651" s="532"/>
      <c r="C651" s="443" t="s">
        <v>149</v>
      </c>
      <c r="D651" s="527"/>
      <c r="E651" s="527"/>
      <c r="F651" s="527"/>
      <c r="G651" s="527"/>
      <c r="H651" s="527"/>
      <c r="I651" s="626">
        <v>0</v>
      </c>
      <c r="J651" s="527"/>
      <c r="K651" s="527"/>
    </row>
    <row r="652" spans="1:12" s="29" customFormat="1" ht="63.75">
      <c r="A652" s="451"/>
      <c r="B652" s="532"/>
      <c r="C652" s="354" t="s">
        <v>715</v>
      </c>
      <c r="D652" s="527"/>
      <c r="E652" s="527"/>
      <c r="F652" s="527"/>
      <c r="G652" s="527"/>
      <c r="H652" s="527"/>
      <c r="I652" s="626">
        <v>0</v>
      </c>
      <c r="J652" s="527"/>
      <c r="K652" s="527"/>
    </row>
    <row r="653" spans="1:12" s="29" customFormat="1">
      <c r="A653" s="451"/>
      <c r="B653" s="532"/>
      <c r="C653" s="443" t="s">
        <v>150</v>
      </c>
      <c r="D653" s="527"/>
      <c r="E653" s="527"/>
      <c r="F653" s="527"/>
      <c r="G653" s="527"/>
      <c r="H653" s="527"/>
      <c r="I653" s="626">
        <v>0</v>
      </c>
      <c r="J653" s="527"/>
      <c r="K653" s="527"/>
    </row>
    <row r="654" spans="1:12" s="29" customFormat="1">
      <c r="A654" s="451"/>
      <c r="B654" s="533"/>
      <c r="C654" s="354" t="s">
        <v>151</v>
      </c>
      <c r="D654" s="528"/>
      <c r="E654" s="528"/>
      <c r="F654" s="528"/>
      <c r="G654" s="528"/>
      <c r="H654" s="528"/>
      <c r="I654" s="627">
        <v>0</v>
      </c>
      <c r="J654" s="528"/>
      <c r="K654" s="528"/>
    </row>
    <row r="655" spans="1:12" s="29" customFormat="1">
      <c r="A655" s="451"/>
      <c r="B655" s="563">
        <v>11010</v>
      </c>
      <c r="C655" s="443" t="s">
        <v>148</v>
      </c>
      <c r="D655" s="624"/>
      <c r="E655" s="526">
        <v>43810.2</v>
      </c>
      <c r="F655" s="526">
        <v>0</v>
      </c>
      <c r="G655" s="526">
        <v>0</v>
      </c>
      <c r="H655" s="526">
        <v>0</v>
      </c>
      <c r="I655" s="459">
        <v>41047.5</v>
      </c>
      <c r="J655" s="526">
        <v>43810.2</v>
      </c>
      <c r="K655" s="526">
        <v>43810.2</v>
      </c>
    </row>
    <row r="656" spans="1:12" s="29" customFormat="1" ht="63.75" customHeight="1">
      <c r="A656" s="451"/>
      <c r="B656" s="532"/>
      <c r="C656" s="354" t="s">
        <v>959</v>
      </c>
      <c r="D656" s="527"/>
      <c r="E656" s="527"/>
      <c r="F656" s="527"/>
      <c r="G656" s="527"/>
      <c r="H656" s="527"/>
      <c r="I656" s="473"/>
      <c r="J656" s="527"/>
      <c r="K656" s="527"/>
    </row>
    <row r="657" spans="1:14" s="29" customFormat="1">
      <c r="A657" s="451"/>
      <c r="B657" s="532"/>
      <c r="C657" s="443" t="s">
        <v>149</v>
      </c>
      <c r="D657" s="527"/>
      <c r="E657" s="527"/>
      <c r="F657" s="527"/>
      <c r="G657" s="527"/>
      <c r="H657" s="527"/>
      <c r="I657" s="473"/>
      <c r="J657" s="527"/>
      <c r="K657" s="527"/>
    </row>
    <row r="658" spans="1:14" s="29" customFormat="1" ht="38.25">
      <c r="A658" s="451"/>
      <c r="B658" s="532"/>
      <c r="C658" s="354" t="s">
        <v>960</v>
      </c>
      <c r="D658" s="527"/>
      <c r="E658" s="527"/>
      <c r="F658" s="527"/>
      <c r="G658" s="527"/>
      <c r="H658" s="527"/>
      <c r="I658" s="473"/>
      <c r="J658" s="527"/>
      <c r="K658" s="527"/>
    </row>
    <row r="659" spans="1:14" s="29" customFormat="1">
      <c r="A659" s="451"/>
      <c r="B659" s="532"/>
      <c r="C659" s="443" t="s">
        <v>150</v>
      </c>
      <c r="D659" s="527"/>
      <c r="E659" s="527"/>
      <c r="F659" s="527"/>
      <c r="G659" s="527"/>
      <c r="H659" s="527"/>
      <c r="I659" s="473"/>
      <c r="J659" s="527"/>
      <c r="K659" s="527"/>
    </row>
    <row r="660" spans="1:14" s="29" customFormat="1">
      <c r="A660" s="451"/>
      <c r="B660" s="533"/>
      <c r="C660" s="354" t="s">
        <v>151</v>
      </c>
      <c r="D660" s="528"/>
      <c r="E660" s="528"/>
      <c r="F660" s="528"/>
      <c r="G660" s="528"/>
      <c r="H660" s="528"/>
      <c r="I660" s="474"/>
      <c r="J660" s="528"/>
      <c r="K660" s="528"/>
    </row>
    <row r="661" spans="1:14" s="29" customFormat="1">
      <c r="A661" s="451"/>
      <c r="B661" s="563">
        <v>11011</v>
      </c>
      <c r="C661" s="443" t="s">
        <v>148</v>
      </c>
      <c r="D661" s="624"/>
      <c r="E661" s="526">
        <v>37787.699999999997</v>
      </c>
      <c r="F661" s="526">
        <v>0</v>
      </c>
      <c r="G661" s="526">
        <v>0</v>
      </c>
      <c r="H661" s="526">
        <v>0</v>
      </c>
      <c r="I661" s="459">
        <v>35404.800000000003</v>
      </c>
      <c r="J661" s="526">
        <v>37787.699999999997</v>
      </c>
      <c r="K661" s="526">
        <v>37787.699999999997</v>
      </c>
    </row>
    <row r="662" spans="1:14" s="29" customFormat="1" ht="76.5">
      <c r="A662" s="451"/>
      <c r="B662" s="532"/>
      <c r="C662" s="354" t="s">
        <v>961</v>
      </c>
      <c r="D662" s="527"/>
      <c r="E662" s="527"/>
      <c r="F662" s="527"/>
      <c r="G662" s="527"/>
      <c r="H662" s="527"/>
      <c r="I662" s="473"/>
      <c r="J662" s="527"/>
      <c r="K662" s="527"/>
    </row>
    <row r="663" spans="1:14" s="29" customFormat="1">
      <c r="A663" s="451"/>
      <c r="B663" s="532"/>
      <c r="C663" s="443" t="s">
        <v>149</v>
      </c>
      <c r="D663" s="527"/>
      <c r="E663" s="527"/>
      <c r="F663" s="527"/>
      <c r="G663" s="527"/>
      <c r="H663" s="527"/>
      <c r="I663" s="473"/>
      <c r="J663" s="527"/>
      <c r="K663" s="527"/>
      <c r="L663" s="104"/>
      <c r="M663" s="104"/>
      <c r="N663" s="104"/>
    </row>
    <row r="664" spans="1:14" s="29" customFormat="1" ht="25.5">
      <c r="A664" s="451"/>
      <c r="B664" s="532"/>
      <c r="C664" s="354" t="s">
        <v>962</v>
      </c>
      <c r="D664" s="527"/>
      <c r="E664" s="527"/>
      <c r="F664" s="527"/>
      <c r="G664" s="527"/>
      <c r="H664" s="527"/>
      <c r="I664" s="473"/>
      <c r="J664" s="527"/>
      <c r="K664" s="527"/>
    </row>
    <row r="665" spans="1:14" s="29" customFormat="1">
      <c r="A665" s="451"/>
      <c r="B665" s="532"/>
      <c r="C665" s="443" t="s">
        <v>150</v>
      </c>
      <c r="D665" s="527"/>
      <c r="E665" s="527"/>
      <c r="F665" s="527"/>
      <c r="G665" s="527"/>
      <c r="H665" s="527"/>
      <c r="I665" s="473"/>
      <c r="J665" s="527"/>
      <c r="K665" s="527"/>
    </row>
    <row r="666" spans="1:14" s="29" customFormat="1">
      <c r="A666" s="451"/>
      <c r="B666" s="533"/>
      <c r="C666" s="354" t="s">
        <v>151</v>
      </c>
      <c r="D666" s="528"/>
      <c r="E666" s="528"/>
      <c r="F666" s="528"/>
      <c r="G666" s="528"/>
      <c r="H666" s="528"/>
      <c r="I666" s="474"/>
      <c r="J666" s="528"/>
      <c r="K666" s="528"/>
      <c r="L666" s="55"/>
      <c r="M666" s="55"/>
      <c r="N666" s="55"/>
    </row>
    <row r="667" spans="1:14" s="29" customFormat="1">
      <c r="A667" s="451"/>
      <c r="B667" s="531" t="s">
        <v>6</v>
      </c>
      <c r="C667" s="443" t="s">
        <v>148</v>
      </c>
      <c r="D667" s="624">
        <v>951890.44</v>
      </c>
      <c r="E667" s="624">
        <v>886712.96</v>
      </c>
      <c r="F667" s="624">
        <v>0</v>
      </c>
      <c r="G667" s="624">
        <v>0</v>
      </c>
      <c r="H667" s="624">
        <v>0</v>
      </c>
      <c r="I667" s="472">
        <v>1999646.6</v>
      </c>
      <c r="J667" s="379">
        <v>1921813.7</v>
      </c>
      <c r="K667" s="379">
        <v>1926916.7</v>
      </c>
    </row>
    <row r="668" spans="1:14" s="29" customFormat="1" ht="25.5">
      <c r="A668" s="451"/>
      <c r="B668" s="532"/>
      <c r="C668" s="354" t="s">
        <v>713</v>
      </c>
      <c r="D668" s="527"/>
      <c r="E668" s="527"/>
      <c r="F668" s="527"/>
      <c r="G668" s="527"/>
      <c r="H668" s="527"/>
      <c r="I668" s="473"/>
      <c r="J668" s="34"/>
      <c r="K668" s="34"/>
    </row>
    <row r="669" spans="1:14" s="29" customFormat="1">
      <c r="A669" s="451"/>
      <c r="B669" s="532"/>
      <c r="C669" s="443" t="s">
        <v>149</v>
      </c>
      <c r="D669" s="527"/>
      <c r="E669" s="527"/>
      <c r="F669" s="527"/>
      <c r="G669" s="527"/>
      <c r="H669" s="527"/>
      <c r="I669" s="473"/>
      <c r="J669" s="34"/>
      <c r="K669" s="34"/>
    </row>
    <row r="670" spans="1:14" s="29" customFormat="1" ht="38.25">
      <c r="A670" s="451"/>
      <c r="B670" s="532"/>
      <c r="C670" s="354" t="s">
        <v>712</v>
      </c>
      <c r="D670" s="527"/>
      <c r="E670" s="527"/>
      <c r="F670" s="527"/>
      <c r="G670" s="527"/>
      <c r="H670" s="527"/>
      <c r="I670" s="473"/>
      <c r="J670" s="34"/>
      <c r="K670" s="34"/>
    </row>
    <row r="671" spans="1:14" s="29" customFormat="1">
      <c r="A671" s="451"/>
      <c r="B671" s="532"/>
      <c r="C671" s="443" t="s">
        <v>150</v>
      </c>
      <c r="D671" s="527"/>
      <c r="E671" s="527"/>
      <c r="F671" s="527"/>
      <c r="G671" s="527"/>
      <c r="H671" s="527"/>
      <c r="I671" s="473"/>
      <c r="J671" s="34"/>
      <c r="K671" s="34"/>
    </row>
    <row r="672" spans="1:14" s="29" customFormat="1">
      <c r="A672" s="451"/>
      <c r="B672" s="533"/>
      <c r="C672" s="354" t="s">
        <v>154</v>
      </c>
      <c r="D672" s="528"/>
      <c r="E672" s="528"/>
      <c r="F672" s="528"/>
      <c r="G672" s="528"/>
      <c r="H672" s="528"/>
      <c r="I672" s="474"/>
      <c r="J672" s="35"/>
      <c r="K672" s="35"/>
    </row>
    <row r="673" spans="1:14" s="55" customFormat="1">
      <c r="A673" s="631" t="s">
        <v>4</v>
      </c>
      <c r="B673" s="632"/>
      <c r="C673" s="632"/>
      <c r="D673" s="632"/>
      <c r="E673" s="632"/>
      <c r="F673" s="632"/>
      <c r="G673" s="632"/>
      <c r="H673" s="632"/>
      <c r="I673" s="632"/>
      <c r="J673" s="632"/>
      <c r="K673" s="633"/>
      <c r="L673" s="29"/>
      <c r="M673" s="29"/>
      <c r="N673" s="29"/>
    </row>
    <row r="674" spans="1:14" s="29" customFormat="1">
      <c r="A674" s="531" t="s">
        <v>37</v>
      </c>
      <c r="B674" s="531"/>
      <c r="C674" s="443" t="s">
        <v>140</v>
      </c>
      <c r="D674" s="628">
        <f>D682+D688+D709</f>
        <v>1211864.9000000001</v>
      </c>
      <c r="E674" s="628">
        <f t="shared" ref="E674:K674" si="21">E682+E688+E709</f>
        <v>1212000</v>
      </c>
      <c r="F674" s="628">
        <f t="shared" si="21"/>
        <v>378750</v>
      </c>
      <c r="G674" s="628">
        <f t="shared" si="21"/>
        <v>757500</v>
      </c>
      <c r="H674" s="628">
        <f t="shared" si="21"/>
        <v>1136250</v>
      </c>
      <c r="I674" s="628">
        <f t="shared" si="21"/>
        <v>1135571.1000000001</v>
      </c>
      <c r="J674" s="628">
        <f t="shared" si="21"/>
        <v>1515000</v>
      </c>
      <c r="K674" s="628">
        <f t="shared" si="21"/>
        <v>1515000</v>
      </c>
    </row>
    <row r="675" spans="1:14" s="29" customFormat="1">
      <c r="A675" s="532"/>
      <c r="B675" s="532"/>
      <c r="C675" s="354" t="s">
        <v>765</v>
      </c>
      <c r="D675" s="629"/>
      <c r="E675" s="629"/>
      <c r="F675" s="629"/>
      <c r="G675" s="629"/>
      <c r="H675" s="629"/>
      <c r="I675" s="629"/>
      <c r="J675" s="629"/>
      <c r="K675" s="629"/>
    </row>
    <row r="676" spans="1:14" s="29" customFormat="1">
      <c r="A676" s="532"/>
      <c r="B676" s="532"/>
      <c r="C676" s="443" t="s">
        <v>142</v>
      </c>
      <c r="D676" s="629"/>
      <c r="E676" s="629"/>
      <c r="F676" s="629"/>
      <c r="G676" s="629"/>
      <c r="H676" s="629"/>
      <c r="I676" s="629"/>
      <c r="J676" s="629"/>
      <c r="K676" s="629"/>
    </row>
    <row r="677" spans="1:14" s="29" customFormat="1" ht="100.9" customHeight="1">
      <c r="A677" s="532"/>
      <c r="B677" s="532"/>
      <c r="C677" s="354" t="s">
        <v>763</v>
      </c>
      <c r="D677" s="629"/>
      <c r="E677" s="629"/>
      <c r="F677" s="629"/>
      <c r="G677" s="629"/>
      <c r="H677" s="629"/>
      <c r="I677" s="629"/>
      <c r="J677" s="629"/>
      <c r="K677" s="629"/>
    </row>
    <row r="678" spans="1:14" s="29" customFormat="1">
      <c r="A678" s="532"/>
      <c r="B678" s="532"/>
      <c r="C678" s="443" t="s">
        <v>144</v>
      </c>
      <c r="D678" s="629"/>
      <c r="E678" s="629"/>
      <c r="F678" s="629"/>
      <c r="G678" s="629"/>
      <c r="H678" s="629"/>
      <c r="I678" s="629"/>
      <c r="J678" s="629"/>
      <c r="K678" s="629"/>
    </row>
    <row r="679" spans="1:14" s="29" customFormat="1" ht="37.15" customHeight="1">
      <c r="A679" s="533"/>
      <c r="B679" s="533"/>
      <c r="C679" s="354" t="s">
        <v>764</v>
      </c>
      <c r="D679" s="630"/>
      <c r="E679" s="630"/>
      <c r="F679" s="630"/>
      <c r="G679" s="630"/>
      <c r="H679" s="630"/>
      <c r="I679" s="630"/>
      <c r="J679" s="630"/>
      <c r="K679" s="630"/>
    </row>
    <row r="680" spans="1:14" s="29" customFormat="1" ht="13.15" customHeight="1">
      <c r="A680" s="631" t="s">
        <v>146</v>
      </c>
      <c r="B680" s="632"/>
      <c r="C680" s="632"/>
      <c r="D680" s="632"/>
      <c r="E680" s="632"/>
      <c r="F680" s="632"/>
      <c r="G680" s="632"/>
      <c r="H680" s="632"/>
      <c r="I680" s="632"/>
      <c r="J680" s="632"/>
      <c r="K680" s="633"/>
    </row>
    <row r="681" spans="1:14" s="29" customFormat="1" ht="13.15" customHeight="1">
      <c r="A681" s="614" t="s">
        <v>147</v>
      </c>
      <c r="B681" s="643"/>
      <c r="C681" s="643"/>
      <c r="D681" s="643"/>
      <c r="E681" s="643"/>
      <c r="F681" s="643"/>
      <c r="G681" s="643"/>
      <c r="H681" s="643"/>
      <c r="I681" s="643"/>
      <c r="J681" s="643"/>
      <c r="K681" s="615"/>
    </row>
    <row r="682" spans="1:14" s="29" customFormat="1">
      <c r="A682" s="451"/>
      <c r="B682" s="531" t="s">
        <v>5</v>
      </c>
      <c r="C682" s="443" t="s">
        <v>148</v>
      </c>
      <c r="D682" s="33">
        <v>11998.8</v>
      </c>
      <c r="E682" s="624">
        <v>12000</v>
      </c>
      <c r="F682" s="624">
        <v>3750</v>
      </c>
      <c r="G682" s="624">
        <v>7500</v>
      </c>
      <c r="H682" s="624">
        <v>11250</v>
      </c>
      <c r="I682" s="625">
        <v>11243.3</v>
      </c>
      <c r="J682" s="624">
        <v>15000</v>
      </c>
      <c r="K682" s="624">
        <v>15000</v>
      </c>
    </row>
    <row r="683" spans="1:14" s="29" customFormat="1" ht="38.25">
      <c r="A683" s="451"/>
      <c r="B683" s="532"/>
      <c r="C683" s="354" t="s">
        <v>288</v>
      </c>
      <c r="D683" s="34">
        <v>0</v>
      </c>
      <c r="E683" s="527"/>
      <c r="F683" s="527"/>
      <c r="G683" s="527"/>
      <c r="H683" s="527"/>
      <c r="I683" s="626">
        <v>0</v>
      </c>
      <c r="J683" s="527"/>
      <c r="K683" s="527"/>
    </row>
    <row r="684" spans="1:14" s="29" customFormat="1">
      <c r="A684" s="451"/>
      <c r="B684" s="532"/>
      <c r="C684" s="443" t="s">
        <v>149</v>
      </c>
      <c r="D684" s="34">
        <v>0</v>
      </c>
      <c r="E684" s="527"/>
      <c r="F684" s="527"/>
      <c r="G684" s="527"/>
      <c r="H684" s="527"/>
      <c r="I684" s="626">
        <v>0</v>
      </c>
      <c r="J684" s="527"/>
      <c r="K684" s="527"/>
    </row>
    <row r="685" spans="1:14" s="29" customFormat="1" ht="76.5">
      <c r="A685" s="451"/>
      <c r="B685" s="532"/>
      <c r="C685" s="354" t="s">
        <v>289</v>
      </c>
      <c r="D685" s="34">
        <v>0</v>
      </c>
      <c r="E685" s="527"/>
      <c r="F685" s="527"/>
      <c r="G685" s="527"/>
      <c r="H685" s="527"/>
      <c r="I685" s="626">
        <v>0</v>
      </c>
      <c r="J685" s="527"/>
      <c r="K685" s="527"/>
    </row>
    <row r="686" spans="1:14" s="29" customFormat="1">
      <c r="A686" s="451"/>
      <c r="B686" s="532"/>
      <c r="C686" s="443" t="s">
        <v>150</v>
      </c>
      <c r="D686" s="34">
        <v>0</v>
      </c>
      <c r="E686" s="527"/>
      <c r="F686" s="527"/>
      <c r="G686" s="527"/>
      <c r="H686" s="527"/>
      <c r="I686" s="626">
        <v>0</v>
      </c>
      <c r="J686" s="527"/>
      <c r="K686" s="527"/>
    </row>
    <row r="687" spans="1:14" s="29" customFormat="1">
      <c r="A687" s="451"/>
      <c r="B687" s="533"/>
      <c r="C687" s="354" t="s">
        <v>151</v>
      </c>
      <c r="D687" s="35">
        <v>0</v>
      </c>
      <c r="E687" s="528"/>
      <c r="F687" s="528"/>
      <c r="G687" s="528"/>
      <c r="H687" s="528"/>
      <c r="I687" s="627">
        <v>0</v>
      </c>
      <c r="J687" s="528"/>
      <c r="K687" s="528"/>
    </row>
    <row r="688" spans="1:14" s="29" customFormat="1">
      <c r="A688" s="451"/>
      <c r="B688" s="531" t="s">
        <v>6</v>
      </c>
      <c r="C688" s="443" t="s">
        <v>148</v>
      </c>
      <c r="D688" s="33">
        <v>1199866.1000000001</v>
      </c>
      <c r="E688" s="624">
        <v>1200000</v>
      </c>
      <c r="F688" s="624">
        <v>375000</v>
      </c>
      <c r="G688" s="624">
        <v>750000</v>
      </c>
      <c r="H688" s="624">
        <v>1125000</v>
      </c>
      <c r="I688" s="625">
        <v>1124327.8</v>
      </c>
      <c r="J688" s="624">
        <v>1500000</v>
      </c>
      <c r="K688" s="624">
        <v>1500000</v>
      </c>
    </row>
    <row r="689" spans="1:11" s="29" customFormat="1" ht="63.75">
      <c r="A689" s="451"/>
      <c r="B689" s="532"/>
      <c r="C689" s="354" t="s">
        <v>290</v>
      </c>
      <c r="D689" s="34">
        <v>0</v>
      </c>
      <c r="E689" s="527"/>
      <c r="F689" s="527"/>
      <c r="G689" s="527"/>
      <c r="H689" s="527"/>
      <c r="I689" s="626">
        <v>0</v>
      </c>
      <c r="J689" s="527"/>
      <c r="K689" s="527"/>
    </row>
    <row r="690" spans="1:11" s="29" customFormat="1">
      <c r="A690" s="451"/>
      <c r="B690" s="532"/>
      <c r="C690" s="443" t="s">
        <v>149</v>
      </c>
      <c r="D690" s="34">
        <v>0</v>
      </c>
      <c r="E690" s="527"/>
      <c r="F690" s="527"/>
      <c r="G690" s="527"/>
      <c r="H690" s="527"/>
      <c r="I690" s="626">
        <v>0</v>
      </c>
      <c r="J690" s="527"/>
      <c r="K690" s="527"/>
    </row>
    <row r="691" spans="1:11" s="29" customFormat="1" ht="63.75">
      <c r="A691" s="451"/>
      <c r="B691" s="532"/>
      <c r="C691" s="354" t="s">
        <v>291</v>
      </c>
      <c r="D691" s="34">
        <v>0</v>
      </c>
      <c r="E691" s="527"/>
      <c r="F691" s="527"/>
      <c r="G691" s="527"/>
      <c r="H691" s="527"/>
      <c r="I691" s="626">
        <v>0</v>
      </c>
      <c r="J691" s="527"/>
      <c r="K691" s="527"/>
    </row>
    <row r="692" spans="1:11" s="29" customFormat="1">
      <c r="A692" s="451"/>
      <c r="B692" s="532"/>
      <c r="C692" s="443" t="s">
        <v>150</v>
      </c>
      <c r="D692" s="34">
        <v>0</v>
      </c>
      <c r="E692" s="527"/>
      <c r="F692" s="527"/>
      <c r="G692" s="527"/>
      <c r="H692" s="527"/>
      <c r="I692" s="626">
        <v>0</v>
      </c>
      <c r="J692" s="527"/>
      <c r="K692" s="527"/>
    </row>
    <row r="693" spans="1:11" s="29" customFormat="1">
      <c r="A693" s="451"/>
      <c r="B693" s="533"/>
      <c r="C693" s="354" t="s">
        <v>154</v>
      </c>
      <c r="D693" s="35">
        <v>0</v>
      </c>
      <c r="E693" s="528"/>
      <c r="F693" s="528"/>
      <c r="G693" s="528"/>
      <c r="H693" s="528"/>
      <c r="I693" s="627">
        <v>0</v>
      </c>
      <c r="J693" s="528"/>
      <c r="K693" s="528"/>
    </row>
    <row r="694" spans="1:11" s="29" customFormat="1" ht="13.15" hidden="1" customHeight="1">
      <c r="A694" s="56" t="s">
        <v>4</v>
      </c>
      <c r="B694" s="57"/>
      <c r="C694" s="443"/>
      <c r="D694" s="33"/>
      <c r="E694" s="57"/>
      <c r="F694" s="57"/>
      <c r="G694" s="58"/>
      <c r="H694" s="58"/>
      <c r="I694" s="33"/>
      <c r="J694" s="57"/>
      <c r="K694" s="59"/>
    </row>
    <row r="695" spans="1:11" s="29" customFormat="1" ht="13.15" hidden="1" customHeight="1">
      <c r="A695" s="424"/>
      <c r="B695" s="430"/>
      <c r="C695" s="354" t="s">
        <v>684</v>
      </c>
      <c r="D695" s="34"/>
      <c r="E695" s="424"/>
      <c r="F695" s="424"/>
      <c r="G695" s="60"/>
      <c r="H695" s="60"/>
      <c r="I695" s="34"/>
      <c r="J695" s="424"/>
      <c r="K695" s="424"/>
    </row>
    <row r="696" spans="1:11" s="29" customFormat="1" ht="13.15" hidden="1" customHeight="1">
      <c r="A696" s="426"/>
      <c r="B696" s="61"/>
      <c r="C696" s="443"/>
      <c r="D696" s="34">
        <v>0</v>
      </c>
      <c r="E696" s="62">
        <v>0</v>
      </c>
      <c r="F696" s="62">
        <v>0</v>
      </c>
      <c r="G696" s="63">
        <v>0</v>
      </c>
      <c r="H696" s="63">
        <v>0</v>
      </c>
      <c r="I696" s="34">
        <v>0</v>
      </c>
      <c r="J696" s="62">
        <v>0</v>
      </c>
      <c r="K696" s="62"/>
    </row>
    <row r="697" spans="1:11" s="29" customFormat="1" ht="13.15" hidden="1" customHeight="1">
      <c r="A697" s="426"/>
      <c r="B697" s="61"/>
      <c r="C697" s="354"/>
      <c r="D697" s="34"/>
      <c r="E697" s="64"/>
      <c r="F697" s="426"/>
      <c r="G697" s="65"/>
      <c r="H697" s="65"/>
      <c r="I697" s="34"/>
      <c r="J697" s="426"/>
      <c r="K697" s="426"/>
    </row>
    <row r="698" spans="1:11" s="29" customFormat="1" ht="13.15" hidden="1" customHeight="1">
      <c r="A698" s="426"/>
      <c r="B698" s="61"/>
      <c r="C698" s="443"/>
      <c r="D698" s="34"/>
      <c r="E698" s="66"/>
      <c r="F698" s="426"/>
      <c r="G698" s="65"/>
      <c r="H698" s="65"/>
      <c r="I698" s="34"/>
      <c r="J698" s="426"/>
      <c r="K698" s="426"/>
    </row>
    <row r="699" spans="1:11" s="29" customFormat="1" ht="13.15" hidden="1" customHeight="1">
      <c r="A699" s="426"/>
      <c r="B699" s="61"/>
      <c r="C699" s="354"/>
      <c r="D699" s="35"/>
      <c r="E699" s="426"/>
      <c r="F699" s="426"/>
      <c r="G699" s="65"/>
      <c r="H699" s="65"/>
      <c r="I699" s="35"/>
      <c r="J699" s="426"/>
      <c r="K699" s="426"/>
    </row>
    <row r="700" spans="1:11" s="29" customFormat="1" ht="13.15" hidden="1" customHeight="1">
      <c r="A700" s="425"/>
      <c r="B700" s="431"/>
      <c r="C700" s="443"/>
      <c r="D700" s="33"/>
      <c r="E700" s="425"/>
      <c r="F700" s="425"/>
      <c r="G700" s="67"/>
      <c r="H700" s="67"/>
      <c r="I700" s="33"/>
      <c r="J700" s="425"/>
      <c r="K700" s="425"/>
    </row>
    <row r="701" spans="1:11" s="29" customFormat="1" ht="13.15" hidden="1" customHeight="1">
      <c r="A701" s="12"/>
      <c r="B701" s="68"/>
      <c r="C701" s="354"/>
      <c r="D701" s="34"/>
      <c r="E701" s="68"/>
      <c r="F701" s="68"/>
      <c r="G701" s="69"/>
      <c r="H701" s="69"/>
      <c r="I701" s="34"/>
      <c r="J701" s="68"/>
      <c r="K701" s="13"/>
    </row>
    <row r="702" spans="1:11" s="29" customFormat="1" ht="13.15" hidden="1" customHeight="1">
      <c r="A702" s="12"/>
      <c r="B702" s="68"/>
      <c r="C702" s="443"/>
      <c r="D702" s="34"/>
      <c r="E702" s="68"/>
      <c r="F702" s="68"/>
      <c r="G702" s="69"/>
      <c r="H702" s="69"/>
      <c r="I702" s="34"/>
      <c r="J702" s="68"/>
      <c r="K702" s="13"/>
    </row>
    <row r="703" spans="1:11" s="29" customFormat="1" ht="13.15" hidden="1" customHeight="1">
      <c r="A703" s="70"/>
      <c r="B703" s="424"/>
      <c r="C703" s="354"/>
      <c r="D703" s="34"/>
      <c r="E703" s="424"/>
      <c r="F703" s="71"/>
      <c r="G703" s="72"/>
      <c r="H703" s="72"/>
      <c r="I703" s="34"/>
      <c r="J703" s="424"/>
      <c r="K703" s="424"/>
    </row>
    <row r="704" spans="1:11" s="29" customFormat="1" ht="13.15" hidden="1" customHeight="1">
      <c r="A704" s="73"/>
      <c r="B704" s="426"/>
      <c r="C704" s="443"/>
      <c r="D704" s="34"/>
      <c r="E704" s="74"/>
      <c r="F704" s="74"/>
      <c r="G704" s="75"/>
      <c r="H704" s="75"/>
      <c r="I704" s="34"/>
      <c r="J704" s="74"/>
      <c r="K704" s="74"/>
    </row>
    <row r="705" spans="1:14" s="29" customFormat="1" ht="13.15" hidden="1" customHeight="1">
      <c r="A705" s="73"/>
      <c r="B705" s="426"/>
      <c r="C705" s="354"/>
      <c r="D705" s="35"/>
      <c r="E705" s="426"/>
      <c r="F705" s="74"/>
      <c r="G705" s="75"/>
      <c r="H705" s="75"/>
      <c r="I705" s="35"/>
      <c r="J705" s="426"/>
      <c r="K705" s="426"/>
    </row>
    <row r="706" spans="1:14" s="29" customFormat="1" ht="13.15" hidden="1" customHeight="1">
      <c r="A706" s="73"/>
      <c r="B706" s="426"/>
      <c r="C706" s="443"/>
      <c r="D706" s="33"/>
      <c r="E706" s="426"/>
      <c r="F706" s="74"/>
      <c r="G706" s="75"/>
      <c r="H706" s="75"/>
      <c r="I706" s="33"/>
      <c r="J706" s="426"/>
      <c r="K706" s="426"/>
    </row>
    <row r="707" spans="1:14" s="29" customFormat="1" ht="14.25" hidden="1" customHeight="1">
      <c r="A707" s="73"/>
      <c r="B707" s="426"/>
      <c r="C707" s="354"/>
      <c r="D707" s="34"/>
      <c r="E707" s="426"/>
      <c r="F707" s="74"/>
      <c r="G707" s="75"/>
      <c r="H707" s="75"/>
      <c r="I707" s="34"/>
      <c r="J707" s="426"/>
      <c r="K707" s="426"/>
    </row>
    <row r="708" spans="1:14" s="29" customFormat="1" ht="13.15" hidden="1" customHeight="1">
      <c r="A708" s="76"/>
      <c r="B708" s="425"/>
      <c r="C708" s="443"/>
      <c r="D708" s="34"/>
      <c r="E708" s="425"/>
      <c r="F708" s="77"/>
      <c r="G708" s="78"/>
      <c r="H708" s="78"/>
      <c r="I708" s="34"/>
      <c r="J708" s="425"/>
      <c r="K708" s="425"/>
    </row>
    <row r="709" spans="1:14" s="29" customFormat="1">
      <c r="A709" s="451"/>
      <c r="B709" s="531">
        <v>12002</v>
      </c>
      <c r="C709" s="354" t="s">
        <v>148</v>
      </c>
      <c r="D709" s="34">
        <v>0</v>
      </c>
      <c r="E709" s="624"/>
      <c r="F709" s="624">
        <v>0</v>
      </c>
      <c r="G709" s="624">
        <v>0</v>
      </c>
      <c r="H709" s="624">
        <v>0</v>
      </c>
      <c r="I709" s="624">
        <v>0</v>
      </c>
      <c r="J709" s="624">
        <v>0</v>
      </c>
      <c r="K709" s="624">
        <v>0</v>
      </c>
    </row>
    <row r="710" spans="1:14" s="29" customFormat="1" ht="76.5">
      <c r="A710" s="451"/>
      <c r="B710" s="532"/>
      <c r="C710" s="354" t="s">
        <v>719</v>
      </c>
      <c r="D710" s="34"/>
      <c r="E710" s="527"/>
      <c r="F710" s="527"/>
      <c r="G710" s="527"/>
      <c r="H710" s="527"/>
      <c r="I710" s="527"/>
      <c r="J710" s="527"/>
      <c r="K710" s="527"/>
    </row>
    <row r="711" spans="1:14" s="29" customFormat="1">
      <c r="A711" s="451"/>
      <c r="B711" s="532"/>
      <c r="C711" s="354" t="s">
        <v>149</v>
      </c>
      <c r="D711" s="34"/>
      <c r="E711" s="527"/>
      <c r="F711" s="527"/>
      <c r="G711" s="527"/>
      <c r="H711" s="527"/>
      <c r="I711" s="527"/>
      <c r="J711" s="527"/>
      <c r="K711" s="527"/>
    </row>
    <row r="712" spans="1:14" s="29" customFormat="1" ht="76.5">
      <c r="A712" s="451"/>
      <c r="B712" s="532"/>
      <c r="C712" s="354" t="s">
        <v>719</v>
      </c>
      <c r="D712" s="34"/>
      <c r="E712" s="527"/>
      <c r="F712" s="527"/>
      <c r="G712" s="527"/>
      <c r="H712" s="527"/>
      <c r="I712" s="527"/>
      <c r="J712" s="527"/>
      <c r="K712" s="527"/>
      <c r="L712" s="32"/>
      <c r="M712" s="32"/>
      <c r="N712" s="32"/>
    </row>
    <row r="713" spans="1:14" s="29" customFormat="1">
      <c r="A713" s="451"/>
      <c r="B713" s="532"/>
      <c r="C713" s="354" t="s">
        <v>150</v>
      </c>
      <c r="D713" s="34"/>
      <c r="E713" s="527"/>
      <c r="F713" s="527"/>
      <c r="G713" s="527"/>
      <c r="H713" s="527"/>
      <c r="I713" s="527"/>
      <c r="J713" s="527"/>
      <c r="K713" s="527"/>
    </row>
    <row r="714" spans="1:14" s="29" customFormat="1">
      <c r="A714" s="451"/>
      <c r="B714" s="533"/>
      <c r="C714" s="354" t="s">
        <v>154</v>
      </c>
      <c r="D714" s="35"/>
      <c r="E714" s="528"/>
      <c r="F714" s="528"/>
      <c r="G714" s="528"/>
      <c r="H714" s="528"/>
      <c r="I714" s="528"/>
      <c r="J714" s="528"/>
      <c r="K714" s="528"/>
      <c r="L714" s="104"/>
      <c r="M714" s="104"/>
      <c r="N714" s="104"/>
    </row>
    <row r="715" spans="1:14" s="29" customFormat="1">
      <c r="A715" s="510" t="s">
        <v>4</v>
      </c>
      <c r="B715" s="652"/>
      <c r="C715" s="652"/>
      <c r="D715" s="652"/>
      <c r="E715" s="652"/>
      <c r="F715" s="652"/>
      <c r="G715" s="652"/>
      <c r="H715" s="652"/>
      <c r="I715" s="652"/>
      <c r="J715" s="652"/>
      <c r="K715" s="511"/>
      <c r="L715" s="104"/>
      <c r="M715" s="104"/>
      <c r="N715" s="104"/>
    </row>
    <row r="716" spans="1:14" s="29" customFormat="1">
      <c r="A716" s="660" t="s">
        <v>38</v>
      </c>
      <c r="B716" s="531"/>
      <c r="C716" s="443" t="s">
        <v>140</v>
      </c>
      <c r="D716" s="628">
        <f>D724+D730+D736+D742+D748+D754+D760+D766</f>
        <v>31649204.599999998</v>
      </c>
      <c r="E716" s="628">
        <f t="shared" ref="E716:J716" si="22">E724+E730+E736+E742+E748+E754+E760+E766</f>
        <v>32462607.300000001</v>
      </c>
      <c r="F716" s="628">
        <f t="shared" si="22"/>
        <v>9139902.125</v>
      </c>
      <c r="G716" s="628">
        <f t="shared" si="22"/>
        <v>17146427.550000001</v>
      </c>
      <c r="H716" s="628">
        <f t="shared" si="22"/>
        <v>25717324.675000001</v>
      </c>
      <c r="I716" s="628">
        <f t="shared" si="22"/>
        <v>34281507.999999993</v>
      </c>
      <c r="J716" s="628">
        <f t="shared" si="22"/>
        <v>35512221.799999997</v>
      </c>
      <c r="K716" s="659">
        <f>K724+K730+K736+K742+K748+K754+K760+K766</f>
        <v>36374211.799999997</v>
      </c>
      <c r="L716" s="104"/>
      <c r="M716" s="104"/>
      <c r="N716" s="104"/>
    </row>
    <row r="717" spans="1:14" s="29" customFormat="1">
      <c r="A717" s="661"/>
      <c r="B717" s="532"/>
      <c r="C717" s="354" t="s">
        <v>292</v>
      </c>
      <c r="D717" s="629"/>
      <c r="E717" s="629"/>
      <c r="F717" s="629"/>
      <c r="G717" s="629"/>
      <c r="H717" s="629"/>
      <c r="I717" s="629"/>
      <c r="J717" s="629"/>
      <c r="K717" s="629"/>
      <c r="L717" s="104"/>
      <c r="M717" s="104"/>
      <c r="N717" s="104"/>
    </row>
    <row r="718" spans="1:14" s="29" customFormat="1">
      <c r="A718" s="661"/>
      <c r="B718" s="532"/>
      <c r="C718" s="443" t="s">
        <v>142</v>
      </c>
      <c r="D718" s="629"/>
      <c r="E718" s="629"/>
      <c r="F718" s="629"/>
      <c r="G718" s="629"/>
      <c r="H718" s="629"/>
      <c r="I718" s="629"/>
      <c r="J718" s="629"/>
      <c r="K718" s="629"/>
      <c r="L718" s="104"/>
      <c r="M718" s="104"/>
      <c r="N718" s="104"/>
    </row>
    <row r="719" spans="1:14" s="29" customFormat="1" ht="25.5">
      <c r="A719" s="661"/>
      <c r="B719" s="532"/>
      <c r="C719" s="354" t="s">
        <v>293</v>
      </c>
      <c r="D719" s="629"/>
      <c r="E719" s="629"/>
      <c r="F719" s="629"/>
      <c r="G719" s="629"/>
      <c r="H719" s="629"/>
      <c r="I719" s="629"/>
      <c r="J719" s="629"/>
      <c r="K719" s="629"/>
      <c r="L719" s="104"/>
      <c r="M719" s="104"/>
      <c r="N719" s="104"/>
    </row>
    <row r="720" spans="1:14" s="29" customFormat="1">
      <c r="A720" s="661"/>
      <c r="B720" s="532"/>
      <c r="C720" s="443" t="s">
        <v>144</v>
      </c>
      <c r="D720" s="629"/>
      <c r="E720" s="629"/>
      <c r="F720" s="629"/>
      <c r="G720" s="629"/>
      <c r="H720" s="629"/>
      <c r="I720" s="629"/>
      <c r="J720" s="629"/>
      <c r="K720" s="629"/>
      <c r="L720" s="104"/>
      <c r="M720" s="104"/>
      <c r="N720" s="104"/>
    </row>
    <row r="721" spans="1:18" s="29" customFormat="1" ht="25.5">
      <c r="A721" s="662"/>
      <c r="B721" s="533"/>
      <c r="C721" s="354" t="s">
        <v>294</v>
      </c>
      <c r="D721" s="630"/>
      <c r="E721" s="630"/>
      <c r="F721" s="630"/>
      <c r="G721" s="630"/>
      <c r="H721" s="630"/>
      <c r="I721" s="630"/>
      <c r="J721" s="630"/>
      <c r="K721" s="630"/>
      <c r="L721" s="404"/>
      <c r="M721" s="404"/>
      <c r="N721" s="404"/>
      <c r="O721" s="104"/>
      <c r="P721" s="104"/>
      <c r="Q721" s="104"/>
      <c r="R721" s="104"/>
    </row>
    <row r="722" spans="1:18" s="29" customFormat="1" ht="13.15" customHeight="1">
      <c r="A722" s="631" t="s">
        <v>146</v>
      </c>
      <c r="B722" s="632"/>
      <c r="C722" s="632"/>
      <c r="D722" s="632"/>
      <c r="E722" s="632"/>
      <c r="F722" s="632"/>
      <c r="G722" s="632"/>
      <c r="H722" s="632"/>
      <c r="I722" s="632"/>
      <c r="J722" s="632"/>
      <c r="K722" s="633"/>
      <c r="L722" s="404"/>
      <c r="M722" s="404"/>
      <c r="N722" s="404"/>
      <c r="O722" s="104"/>
      <c r="P722" s="104"/>
      <c r="Q722" s="104"/>
      <c r="R722" s="104"/>
    </row>
    <row r="723" spans="1:18" s="29" customFormat="1" ht="13.15" customHeight="1">
      <c r="A723" s="614" t="s">
        <v>147</v>
      </c>
      <c r="B723" s="643"/>
      <c r="C723" s="643"/>
      <c r="D723" s="643"/>
      <c r="E723" s="643"/>
      <c r="F723" s="643"/>
      <c r="G723" s="643"/>
      <c r="H723" s="643"/>
      <c r="I723" s="643"/>
      <c r="J723" s="643"/>
      <c r="K723" s="615"/>
      <c r="L723" s="404"/>
      <c r="M723" s="404"/>
      <c r="N723" s="404"/>
      <c r="O723" s="104"/>
      <c r="P723" s="104"/>
      <c r="Q723" s="104"/>
      <c r="R723" s="104"/>
    </row>
    <row r="724" spans="1:18" s="29" customFormat="1">
      <c r="A724" s="451"/>
      <c r="B724" s="531" t="s">
        <v>6</v>
      </c>
      <c r="C724" s="443" t="s">
        <v>148</v>
      </c>
      <c r="D724" s="33">
        <v>23562704.899999999</v>
      </c>
      <c r="E724" s="624">
        <v>25395417.800000001</v>
      </c>
      <c r="F724" s="526">
        <v>7146664.2000000002</v>
      </c>
      <c r="G724" s="526">
        <v>13743585</v>
      </c>
      <c r="H724" s="526">
        <v>20615377.5</v>
      </c>
      <c r="I724" s="33">
        <v>27487170</v>
      </c>
      <c r="J724" s="624">
        <v>28711170</v>
      </c>
      <c r="K724" s="624">
        <v>29573160</v>
      </c>
      <c r="L724" s="404"/>
      <c r="M724" s="404"/>
      <c r="N724" s="404"/>
      <c r="O724" s="104"/>
      <c r="P724" s="104"/>
      <c r="Q724" s="104"/>
      <c r="R724" s="104"/>
    </row>
    <row r="725" spans="1:18" s="29" customFormat="1" ht="25.5">
      <c r="A725" s="451"/>
      <c r="B725" s="532"/>
      <c r="C725" s="354" t="s">
        <v>295</v>
      </c>
      <c r="D725" s="34">
        <v>0</v>
      </c>
      <c r="E725" s="527"/>
      <c r="F725" s="527"/>
      <c r="G725" s="527"/>
      <c r="H725" s="527"/>
      <c r="I725" s="473">
        <v>0</v>
      </c>
      <c r="J725" s="527"/>
      <c r="K725" s="527"/>
      <c r="L725" s="404"/>
      <c r="M725" s="404"/>
      <c r="N725" s="404"/>
      <c r="O725" s="104"/>
      <c r="P725" s="104"/>
      <c r="Q725" s="104"/>
      <c r="R725" s="104"/>
    </row>
    <row r="726" spans="1:18" s="29" customFormat="1">
      <c r="A726" s="451"/>
      <c r="B726" s="532"/>
      <c r="C726" s="443" t="s">
        <v>149</v>
      </c>
      <c r="D726" s="34">
        <v>0</v>
      </c>
      <c r="E726" s="527"/>
      <c r="F726" s="527"/>
      <c r="G726" s="527"/>
      <c r="H726" s="527"/>
      <c r="I726" s="473">
        <v>0</v>
      </c>
      <c r="J726" s="527"/>
      <c r="K726" s="527"/>
      <c r="L726" s="404"/>
      <c r="M726" s="404"/>
      <c r="N726" s="404"/>
      <c r="O726" s="104"/>
      <c r="P726" s="104"/>
      <c r="Q726" s="104"/>
      <c r="R726" s="104"/>
    </row>
    <row r="727" spans="1:18" s="29" customFormat="1" ht="38.25">
      <c r="A727" s="451"/>
      <c r="B727" s="532"/>
      <c r="C727" s="354" t="s">
        <v>296</v>
      </c>
      <c r="D727" s="34">
        <v>0</v>
      </c>
      <c r="E727" s="527"/>
      <c r="F727" s="527"/>
      <c r="G727" s="527"/>
      <c r="H727" s="527"/>
      <c r="I727" s="473">
        <v>0</v>
      </c>
      <c r="J727" s="527"/>
      <c r="K727" s="527"/>
      <c r="L727" s="404"/>
      <c r="M727" s="404"/>
      <c r="N727" s="404"/>
      <c r="O727" s="104"/>
      <c r="P727" s="104"/>
      <c r="Q727" s="104"/>
      <c r="R727" s="104"/>
    </row>
    <row r="728" spans="1:18" s="29" customFormat="1">
      <c r="A728" s="451"/>
      <c r="B728" s="532"/>
      <c r="C728" s="443" t="s">
        <v>150</v>
      </c>
      <c r="D728" s="34">
        <v>0</v>
      </c>
      <c r="E728" s="527"/>
      <c r="F728" s="527"/>
      <c r="G728" s="527"/>
      <c r="H728" s="527"/>
      <c r="I728" s="473">
        <v>0</v>
      </c>
      <c r="J728" s="527"/>
      <c r="K728" s="527"/>
      <c r="L728" s="404"/>
      <c r="M728" s="404"/>
      <c r="N728" s="404"/>
      <c r="O728" s="104"/>
      <c r="P728" s="104"/>
      <c r="Q728" s="104"/>
      <c r="R728" s="104"/>
    </row>
    <row r="729" spans="1:18" s="29" customFormat="1">
      <c r="A729" s="451"/>
      <c r="B729" s="533"/>
      <c r="C729" s="354" t="s">
        <v>154</v>
      </c>
      <c r="D729" s="35">
        <v>0</v>
      </c>
      <c r="E729" s="528"/>
      <c r="F729" s="528"/>
      <c r="G729" s="528"/>
      <c r="H729" s="528"/>
      <c r="I729" s="474">
        <v>0</v>
      </c>
      <c r="J729" s="528"/>
      <c r="K729" s="528"/>
      <c r="L729" s="104"/>
      <c r="M729" s="104"/>
      <c r="N729" s="104"/>
      <c r="O729" s="104"/>
      <c r="P729" s="104"/>
      <c r="Q729" s="104"/>
      <c r="R729" s="104"/>
    </row>
    <row r="730" spans="1:18" s="29" customFormat="1">
      <c r="A730" s="451"/>
      <c r="B730" s="531" t="s">
        <v>7</v>
      </c>
      <c r="C730" s="443" t="s">
        <v>148</v>
      </c>
      <c r="D730" s="33">
        <v>5793213</v>
      </c>
      <c r="E730" s="624">
        <v>4456804</v>
      </c>
      <c r="F730" s="624">
        <v>1737000</v>
      </c>
      <c r="G730" s="624">
        <v>2895000</v>
      </c>
      <c r="H730" s="624">
        <v>4342500</v>
      </c>
      <c r="I730" s="33">
        <v>5790000</v>
      </c>
      <c r="J730" s="624">
        <v>5790000</v>
      </c>
      <c r="K730" s="624">
        <v>5790000</v>
      </c>
      <c r="L730" s="104"/>
      <c r="M730" s="104"/>
      <c r="N730" s="104"/>
      <c r="O730" s="104"/>
      <c r="P730" s="104"/>
      <c r="Q730" s="104"/>
      <c r="R730" s="104"/>
    </row>
    <row r="731" spans="1:18" s="29" customFormat="1" ht="38.25">
      <c r="A731" s="451"/>
      <c r="B731" s="532"/>
      <c r="C731" s="354" t="s">
        <v>297</v>
      </c>
      <c r="D731" s="34">
        <v>0</v>
      </c>
      <c r="E731" s="527"/>
      <c r="F731" s="527"/>
      <c r="G731" s="527"/>
      <c r="H731" s="527"/>
      <c r="I731" s="473">
        <v>0</v>
      </c>
      <c r="J731" s="527"/>
      <c r="K731" s="527"/>
      <c r="L731" s="104"/>
      <c r="M731" s="104"/>
      <c r="N731" s="104"/>
      <c r="O731" s="104"/>
      <c r="P731" s="104"/>
      <c r="Q731" s="104"/>
      <c r="R731" s="104"/>
    </row>
    <row r="732" spans="1:18" s="29" customFormat="1">
      <c r="A732" s="451"/>
      <c r="B732" s="532"/>
      <c r="C732" s="443" t="s">
        <v>149</v>
      </c>
      <c r="D732" s="34">
        <v>0</v>
      </c>
      <c r="E732" s="527"/>
      <c r="F732" s="527"/>
      <c r="G732" s="527"/>
      <c r="H732" s="527"/>
      <c r="I732" s="473">
        <v>0</v>
      </c>
      <c r="J732" s="527"/>
      <c r="K732" s="527"/>
      <c r="L732" s="104"/>
      <c r="M732" s="104"/>
      <c r="N732" s="104"/>
      <c r="O732" s="104"/>
      <c r="P732" s="104"/>
      <c r="Q732" s="104"/>
      <c r="R732" s="104"/>
    </row>
    <row r="733" spans="1:18" s="29" customFormat="1" ht="51">
      <c r="A733" s="451"/>
      <c r="B733" s="532"/>
      <c r="C733" s="354" t="s">
        <v>298</v>
      </c>
      <c r="D733" s="34">
        <v>0</v>
      </c>
      <c r="E733" s="527"/>
      <c r="F733" s="527"/>
      <c r="G733" s="527"/>
      <c r="H733" s="527"/>
      <c r="I733" s="473">
        <v>0</v>
      </c>
      <c r="J733" s="527"/>
      <c r="K733" s="527"/>
      <c r="L733" s="104"/>
      <c r="M733" s="104"/>
      <c r="N733" s="104"/>
      <c r="O733" s="104"/>
      <c r="P733" s="104"/>
      <c r="Q733" s="104"/>
      <c r="R733" s="104"/>
    </row>
    <row r="734" spans="1:18" s="29" customFormat="1">
      <c r="A734" s="451"/>
      <c r="B734" s="532"/>
      <c r="C734" s="443" t="s">
        <v>150</v>
      </c>
      <c r="D734" s="34">
        <v>0</v>
      </c>
      <c r="E734" s="527"/>
      <c r="F734" s="527"/>
      <c r="G734" s="527"/>
      <c r="H734" s="527"/>
      <c r="I734" s="473">
        <v>0</v>
      </c>
      <c r="J734" s="527"/>
      <c r="K734" s="527"/>
      <c r="L734" s="104"/>
      <c r="M734" s="104"/>
      <c r="N734" s="104"/>
      <c r="O734" s="104"/>
      <c r="P734" s="104"/>
      <c r="Q734" s="104"/>
      <c r="R734" s="104"/>
    </row>
    <row r="735" spans="1:18" s="29" customFormat="1">
      <c r="A735" s="451"/>
      <c r="B735" s="533"/>
      <c r="C735" s="354" t="s">
        <v>154</v>
      </c>
      <c r="D735" s="35">
        <v>0</v>
      </c>
      <c r="E735" s="528"/>
      <c r="F735" s="528"/>
      <c r="G735" s="528"/>
      <c r="H735" s="528"/>
      <c r="I735" s="474">
        <v>0</v>
      </c>
      <c r="J735" s="528"/>
      <c r="K735" s="528"/>
      <c r="L735" s="104"/>
      <c r="M735" s="104"/>
      <c r="N735" s="104"/>
      <c r="O735" s="104"/>
      <c r="P735" s="104"/>
      <c r="Q735" s="104"/>
      <c r="R735" s="104"/>
    </row>
    <row r="736" spans="1:18" s="29" customFormat="1">
      <c r="A736" s="451"/>
      <c r="B736" s="531">
        <v>12003</v>
      </c>
      <c r="C736" s="443" t="s">
        <v>148</v>
      </c>
      <c r="D736" s="33">
        <v>0</v>
      </c>
      <c r="E736" s="526">
        <v>8762.9</v>
      </c>
      <c r="F736" s="624">
        <v>2190.7249999999999</v>
      </c>
      <c r="G736" s="624">
        <v>4381.45</v>
      </c>
      <c r="H736" s="624">
        <v>6572.1749999999993</v>
      </c>
      <c r="I736" s="33">
        <v>8762.9</v>
      </c>
      <c r="J736" s="526">
        <v>8762.9</v>
      </c>
      <c r="K736" s="526">
        <v>8762.9</v>
      </c>
      <c r="L736" s="104"/>
      <c r="M736" s="104"/>
      <c r="N736" s="104"/>
      <c r="O736" s="104"/>
      <c r="P736" s="104"/>
      <c r="Q736" s="104"/>
      <c r="R736" s="104"/>
    </row>
    <row r="737" spans="1:18" s="29" customFormat="1" ht="50.25" customHeight="1">
      <c r="A737" s="451"/>
      <c r="B737" s="532"/>
      <c r="C737" s="354" t="s">
        <v>299</v>
      </c>
      <c r="D737" s="34"/>
      <c r="E737" s="527"/>
      <c r="F737" s="527"/>
      <c r="G737" s="527"/>
      <c r="H737" s="527"/>
      <c r="I737" s="34"/>
      <c r="J737" s="527"/>
      <c r="K737" s="527"/>
      <c r="L737" s="104"/>
      <c r="M737" s="104"/>
      <c r="N737" s="104"/>
      <c r="O737" s="104"/>
      <c r="P737" s="104"/>
      <c r="Q737" s="104"/>
      <c r="R737" s="104"/>
    </row>
    <row r="738" spans="1:18" s="29" customFormat="1">
      <c r="A738" s="451"/>
      <c r="B738" s="532"/>
      <c r="C738" s="443" t="s">
        <v>149</v>
      </c>
      <c r="D738" s="34"/>
      <c r="E738" s="527"/>
      <c r="F738" s="527"/>
      <c r="G738" s="527"/>
      <c r="H738" s="527"/>
      <c r="I738" s="34"/>
      <c r="J738" s="527"/>
      <c r="K738" s="527"/>
      <c r="L738" s="104"/>
      <c r="M738" s="104"/>
      <c r="N738" s="104"/>
      <c r="O738" s="104"/>
      <c r="P738" s="104"/>
      <c r="Q738" s="104"/>
      <c r="R738" s="104"/>
    </row>
    <row r="739" spans="1:18" s="29" customFormat="1" ht="63.75">
      <c r="A739" s="451"/>
      <c r="B739" s="532"/>
      <c r="C739" s="354" t="s">
        <v>300</v>
      </c>
      <c r="D739" s="34"/>
      <c r="E739" s="527"/>
      <c r="F739" s="527"/>
      <c r="G739" s="527"/>
      <c r="H739" s="527"/>
      <c r="I739" s="34"/>
      <c r="J739" s="527"/>
      <c r="K739" s="527"/>
      <c r="L739" s="104"/>
      <c r="M739" s="104"/>
      <c r="N739" s="104"/>
      <c r="O739" s="104"/>
      <c r="P739" s="104"/>
      <c r="Q739" s="104"/>
      <c r="R739" s="104"/>
    </row>
    <row r="740" spans="1:18" s="29" customFormat="1">
      <c r="A740" s="451"/>
      <c r="B740" s="532"/>
      <c r="C740" s="443" t="s">
        <v>150</v>
      </c>
      <c r="D740" s="34"/>
      <c r="E740" s="527"/>
      <c r="F740" s="527"/>
      <c r="G740" s="527"/>
      <c r="H740" s="527"/>
      <c r="I740" s="34"/>
      <c r="J740" s="527"/>
      <c r="K740" s="527"/>
      <c r="L740" s="104"/>
      <c r="M740" s="104"/>
      <c r="N740" s="104"/>
      <c r="O740" s="104"/>
      <c r="P740" s="104"/>
      <c r="Q740" s="104"/>
      <c r="R740" s="104"/>
    </row>
    <row r="741" spans="1:18" s="29" customFormat="1">
      <c r="A741" s="451"/>
      <c r="B741" s="533"/>
      <c r="C741" s="354" t="s">
        <v>154</v>
      </c>
      <c r="D741" s="35"/>
      <c r="E741" s="528"/>
      <c r="F741" s="528"/>
      <c r="G741" s="528"/>
      <c r="H741" s="528"/>
      <c r="I741" s="35"/>
      <c r="J741" s="528"/>
      <c r="K741" s="528"/>
      <c r="L741" s="104"/>
      <c r="M741" s="104"/>
      <c r="N741" s="104"/>
      <c r="O741" s="104"/>
      <c r="P741" s="104"/>
      <c r="Q741" s="104"/>
      <c r="R741" s="104"/>
    </row>
    <row r="742" spans="1:18" s="29" customFormat="1">
      <c r="A742" s="451"/>
      <c r="B742" s="531" t="s">
        <v>23</v>
      </c>
      <c r="C742" s="443" t="s">
        <v>148</v>
      </c>
      <c r="D742" s="33">
        <v>91100</v>
      </c>
      <c r="E742" s="624">
        <v>420000</v>
      </c>
      <c r="F742" s="624">
        <v>105000</v>
      </c>
      <c r="G742" s="624">
        <v>210000</v>
      </c>
      <c r="H742" s="624">
        <v>315000</v>
      </c>
      <c r="I742" s="33">
        <v>420000</v>
      </c>
      <c r="J742" s="624">
        <v>420000</v>
      </c>
      <c r="K742" s="624">
        <v>420000</v>
      </c>
      <c r="L742" s="104"/>
      <c r="M742" s="104"/>
      <c r="N742" s="104"/>
      <c r="O742" s="104"/>
      <c r="P742" s="104"/>
      <c r="Q742" s="104"/>
      <c r="R742" s="104"/>
    </row>
    <row r="743" spans="1:18" s="29" customFormat="1" ht="25.5">
      <c r="A743" s="451"/>
      <c r="B743" s="532"/>
      <c r="C743" s="354" t="s">
        <v>301</v>
      </c>
      <c r="D743" s="34">
        <v>0</v>
      </c>
      <c r="E743" s="527"/>
      <c r="F743" s="527"/>
      <c r="G743" s="527"/>
      <c r="H743" s="527"/>
      <c r="I743" s="473">
        <v>0</v>
      </c>
      <c r="J743" s="527"/>
      <c r="K743" s="527"/>
      <c r="L743" s="104"/>
      <c r="M743" s="104"/>
      <c r="N743" s="104"/>
      <c r="O743" s="104"/>
      <c r="P743" s="104"/>
      <c r="Q743" s="104"/>
      <c r="R743" s="104"/>
    </row>
    <row r="744" spans="1:18" s="29" customFormat="1">
      <c r="A744" s="451"/>
      <c r="B744" s="532"/>
      <c r="C744" s="443" t="s">
        <v>149</v>
      </c>
      <c r="D744" s="34">
        <v>0</v>
      </c>
      <c r="E744" s="527"/>
      <c r="F744" s="527"/>
      <c r="G744" s="527"/>
      <c r="H744" s="527"/>
      <c r="I744" s="473">
        <v>0</v>
      </c>
      <c r="J744" s="527"/>
      <c r="K744" s="527"/>
      <c r="L744" s="104"/>
      <c r="M744" s="104"/>
      <c r="N744" s="104"/>
      <c r="O744" s="104"/>
      <c r="P744" s="104"/>
      <c r="Q744" s="104"/>
      <c r="R744" s="104"/>
    </row>
    <row r="745" spans="1:18" s="29" customFormat="1" ht="92.45" customHeight="1">
      <c r="A745" s="451"/>
      <c r="B745" s="532"/>
      <c r="C745" s="354" t="s">
        <v>302</v>
      </c>
      <c r="D745" s="34">
        <v>0</v>
      </c>
      <c r="E745" s="527"/>
      <c r="F745" s="527"/>
      <c r="G745" s="527"/>
      <c r="H745" s="527"/>
      <c r="I745" s="473">
        <v>0</v>
      </c>
      <c r="J745" s="527"/>
      <c r="K745" s="527"/>
      <c r="L745" s="104"/>
      <c r="M745" s="104"/>
      <c r="N745" s="104"/>
      <c r="O745" s="104"/>
      <c r="P745" s="104"/>
      <c r="Q745" s="104"/>
      <c r="R745" s="104"/>
    </row>
    <row r="746" spans="1:18" s="29" customFormat="1">
      <c r="A746" s="451"/>
      <c r="B746" s="532"/>
      <c r="C746" s="443" t="s">
        <v>150</v>
      </c>
      <c r="D746" s="34">
        <v>0</v>
      </c>
      <c r="E746" s="527"/>
      <c r="F746" s="527"/>
      <c r="G746" s="527"/>
      <c r="H746" s="527"/>
      <c r="I746" s="473">
        <v>0</v>
      </c>
      <c r="J746" s="527"/>
      <c r="K746" s="527"/>
      <c r="L746" s="404"/>
      <c r="M746" s="404"/>
      <c r="N746" s="404"/>
      <c r="O746" s="104"/>
      <c r="P746" s="104"/>
      <c r="Q746" s="104"/>
      <c r="R746" s="104"/>
    </row>
    <row r="747" spans="1:18" s="29" customFormat="1">
      <c r="A747" s="451"/>
      <c r="B747" s="533"/>
      <c r="C747" s="354" t="s">
        <v>154</v>
      </c>
      <c r="D747" s="35">
        <v>0</v>
      </c>
      <c r="E747" s="528"/>
      <c r="F747" s="528"/>
      <c r="G747" s="528"/>
      <c r="H747" s="528"/>
      <c r="I747" s="474">
        <v>0</v>
      </c>
      <c r="J747" s="528"/>
      <c r="K747" s="528"/>
      <c r="L747" s="404"/>
      <c r="M747" s="404"/>
      <c r="N747" s="404"/>
      <c r="O747" s="104"/>
      <c r="P747" s="104"/>
      <c r="Q747" s="104"/>
      <c r="R747" s="104"/>
    </row>
    <row r="748" spans="1:18" s="29" customFormat="1">
      <c r="A748" s="451"/>
      <c r="B748" s="531" t="s">
        <v>24</v>
      </c>
      <c r="C748" s="443" t="s">
        <v>148</v>
      </c>
      <c r="D748" s="33">
        <v>2199000</v>
      </c>
      <c r="E748" s="624">
        <v>2150000</v>
      </c>
      <c r="F748" s="624">
        <v>137500</v>
      </c>
      <c r="G748" s="624">
        <v>275000</v>
      </c>
      <c r="H748" s="624">
        <v>412500</v>
      </c>
      <c r="I748" s="33">
        <v>550000</v>
      </c>
      <c r="J748" s="624">
        <v>550000</v>
      </c>
      <c r="K748" s="624">
        <v>550000</v>
      </c>
      <c r="L748" s="404"/>
      <c r="M748" s="404"/>
      <c r="N748" s="404"/>
      <c r="O748" s="104"/>
      <c r="P748" s="104"/>
      <c r="Q748" s="104"/>
      <c r="R748" s="104"/>
    </row>
    <row r="749" spans="1:18" s="29" customFormat="1" ht="19.5" customHeight="1">
      <c r="A749" s="451"/>
      <c r="B749" s="532"/>
      <c r="C749" s="354" t="s">
        <v>303</v>
      </c>
      <c r="D749" s="34">
        <v>0</v>
      </c>
      <c r="E749" s="527"/>
      <c r="F749" s="527"/>
      <c r="G749" s="527"/>
      <c r="H749" s="527"/>
      <c r="I749" s="473">
        <v>0</v>
      </c>
      <c r="J749" s="527"/>
      <c r="K749" s="527"/>
      <c r="L749" s="404"/>
      <c r="M749" s="404"/>
      <c r="N749" s="404"/>
      <c r="O749" s="104"/>
      <c r="P749" s="104"/>
      <c r="Q749" s="104"/>
      <c r="R749" s="104"/>
    </row>
    <row r="750" spans="1:18" s="29" customFormat="1">
      <c r="A750" s="451"/>
      <c r="B750" s="532"/>
      <c r="C750" s="443" t="s">
        <v>149</v>
      </c>
      <c r="D750" s="34">
        <v>0</v>
      </c>
      <c r="E750" s="527"/>
      <c r="F750" s="527"/>
      <c r="G750" s="527"/>
      <c r="H750" s="527"/>
      <c r="I750" s="473">
        <v>0</v>
      </c>
      <c r="J750" s="527"/>
      <c r="K750" s="527"/>
      <c r="L750" s="104"/>
      <c r="M750" s="104"/>
      <c r="N750" s="104"/>
      <c r="O750" s="104"/>
      <c r="P750" s="104"/>
      <c r="Q750" s="104"/>
      <c r="R750" s="104"/>
    </row>
    <row r="751" spans="1:18" s="29" customFormat="1" ht="92.45" customHeight="1">
      <c r="A751" s="451"/>
      <c r="B751" s="532"/>
      <c r="C751" s="354" t="s">
        <v>304</v>
      </c>
      <c r="D751" s="34">
        <v>0</v>
      </c>
      <c r="E751" s="527"/>
      <c r="F751" s="527"/>
      <c r="G751" s="527"/>
      <c r="H751" s="527"/>
      <c r="I751" s="473">
        <v>0</v>
      </c>
      <c r="J751" s="527"/>
      <c r="K751" s="527"/>
      <c r="L751" s="104"/>
      <c r="M751" s="104"/>
      <c r="N751" s="104"/>
      <c r="O751" s="104"/>
      <c r="P751" s="104"/>
      <c r="Q751" s="104"/>
      <c r="R751" s="104"/>
    </row>
    <row r="752" spans="1:18" s="29" customFormat="1">
      <c r="A752" s="451"/>
      <c r="B752" s="532"/>
      <c r="C752" s="443" t="s">
        <v>150</v>
      </c>
      <c r="D752" s="34">
        <v>0</v>
      </c>
      <c r="E752" s="527"/>
      <c r="F752" s="527"/>
      <c r="G752" s="527"/>
      <c r="H752" s="527"/>
      <c r="I752" s="473">
        <v>0</v>
      </c>
      <c r="J752" s="527"/>
      <c r="K752" s="527"/>
      <c r="L752" s="104"/>
      <c r="M752" s="104"/>
      <c r="N752" s="104"/>
      <c r="O752" s="104"/>
      <c r="P752" s="104"/>
      <c r="Q752" s="104"/>
      <c r="R752" s="104"/>
    </row>
    <row r="753" spans="1:18" s="29" customFormat="1">
      <c r="A753" s="451"/>
      <c r="B753" s="533"/>
      <c r="C753" s="354" t="s">
        <v>154</v>
      </c>
      <c r="D753" s="35">
        <v>0</v>
      </c>
      <c r="E753" s="528"/>
      <c r="F753" s="528"/>
      <c r="G753" s="528"/>
      <c r="H753" s="528"/>
      <c r="I753" s="474">
        <v>0</v>
      </c>
      <c r="J753" s="528"/>
      <c r="K753" s="528"/>
      <c r="L753" s="104"/>
      <c r="M753" s="104"/>
      <c r="N753" s="104"/>
      <c r="O753" s="104"/>
      <c r="P753" s="104"/>
      <c r="Q753" s="104"/>
      <c r="R753" s="104"/>
    </row>
    <row r="754" spans="1:18" s="29" customFormat="1">
      <c r="A754" s="451"/>
      <c r="B754" s="531">
        <v>12006</v>
      </c>
      <c r="C754" s="443" t="s">
        <v>148</v>
      </c>
      <c r="D754" s="33">
        <v>0</v>
      </c>
      <c r="E754" s="624">
        <v>3967</v>
      </c>
      <c r="F754" s="624">
        <v>4633.3</v>
      </c>
      <c r="G754" s="624">
        <v>4633.3</v>
      </c>
      <c r="H754" s="624">
        <v>4633.3</v>
      </c>
      <c r="I754" s="713">
        <v>3716.8</v>
      </c>
      <c r="J754" s="656">
        <v>4633.3</v>
      </c>
      <c r="K754" s="656">
        <v>4633.3</v>
      </c>
      <c r="L754" s="104"/>
      <c r="M754" s="104"/>
      <c r="N754" s="104"/>
      <c r="O754" s="104"/>
      <c r="P754" s="104"/>
      <c r="Q754" s="104"/>
      <c r="R754" s="104"/>
    </row>
    <row r="755" spans="1:18" s="29" customFormat="1" ht="27" customHeight="1">
      <c r="A755" s="451"/>
      <c r="B755" s="532"/>
      <c r="C755" s="354" t="s">
        <v>305</v>
      </c>
      <c r="D755" s="34"/>
      <c r="E755" s="527"/>
      <c r="F755" s="527"/>
      <c r="G755" s="527"/>
      <c r="H755" s="527"/>
      <c r="I755" s="714"/>
      <c r="J755" s="657"/>
      <c r="K755" s="657"/>
      <c r="L755" s="104"/>
      <c r="M755" s="104"/>
      <c r="N755" s="104"/>
      <c r="O755" s="104"/>
      <c r="P755" s="104"/>
      <c r="Q755" s="104"/>
      <c r="R755" s="104"/>
    </row>
    <row r="756" spans="1:18" s="29" customFormat="1">
      <c r="A756" s="451"/>
      <c r="B756" s="532"/>
      <c r="C756" s="443" t="s">
        <v>149</v>
      </c>
      <c r="D756" s="34"/>
      <c r="E756" s="527"/>
      <c r="F756" s="527"/>
      <c r="G756" s="527"/>
      <c r="H756" s="527"/>
      <c r="I756" s="714"/>
      <c r="J756" s="657"/>
      <c r="K756" s="657"/>
      <c r="L756" s="104"/>
      <c r="M756" s="104"/>
      <c r="N756" s="104"/>
      <c r="O756" s="104"/>
      <c r="P756" s="104"/>
      <c r="Q756" s="104"/>
      <c r="R756" s="104"/>
    </row>
    <row r="757" spans="1:18" s="29" customFormat="1" ht="76.5">
      <c r="A757" s="451"/>
      <c r="B757" s="532"/>
      <c r="C757" s="354" t="s">
        <v>306</v>
      </c>
      <c r="D757" s="34"/>
      <c r="E757" s="527"/>
      <c r="F757" s="527"/>
      <c r="G757" s="527"/>
      <c r="H757" s="527"/>
      <c r="I757" s="714"/>
      <c r="J757" s="657"/>
      <c r="K757" s="657"/>
      <c r="L757" s="104"/>
      <c r="M757" s="104"/>
      <c r="N757" s="104"/>
      <c r="O757" s="104"/>
      <c r="P757" s="104"/>
      <c r="Q757" s="104"/>
      <c r="R757" s="104"/>
    </row>
    <row r="758" spans="1:18" s="29" customFormat="1">
      <c r="A758" s="451"/>
      <c r="B758" s="532"/>
      <c r="C758" s="443" t="s">
        <v>150</v>
      </c>
      <c r="D758" s="34"/>
      <c r="E758" s="527"/>
      <c r="F758" s="527"/>
      <c r="G758" s="527"/>
      <c r="H758" s="527"/>
      <c r="I758" s="714"/>
      <c r="J758" s="657"/>
      <c r="K758" s="657"/>
      <c r="L758" s="104"/>
      <c r="M758" s="104"/>
      <c r="N758" s="104"/>
      <c r="O758" s="104"/>
      <c r="P758" s="104"/>
      <c r="Q758" s="104"/>
      <c r="R758" s="104"/>
    </row>
    <row r="759" spans="1:18" s="29" customFormat="1">
      <c r="A759" s="451"/>
      <c r="B759" s="533"/>
      <c r="C759" s="354" t="s">
        <v>154</v>
      </c>
      <c r="D759" s="35"/>
      <c r="E759" s="528"/>
      <c r="F759" s="528"/>
      <c r="G759" s="528"/>
      <c r="H759" s="528"/>
      <c r="I759" s="715"/>
      <c r="J759" s="658"/>
      <c r="K759" s="658"/>
      <c r="L759" s="104"/>
      <c r="M759" s="104"/>
      <c r="N759" s="104"/>
      <c r="O759" s="104"/>
      <c r="P759" s="104"/>
      <c r="Q759" s="104"/>
      <c r="R759" s="104"/>
    </row>
    <row r="760" spans="1:18" s="29" customFormat="1">
      <c r="A760" s="451"/>
      <c r="B760" s="531" t="s">
        <v>26</v>
      </c>
      <c r="C760" s="443" t="s">
        <v>148</v>
      </c>
      <c r="D760" s="33">
        <v>3186.7</v>
      </c>
      <c r="E760" s="624">
        <v>12655.6</v>
      </c>
      <c r="F760" s="526">
        <v>3163.9</v>
      </c>
      <c r="G760" s="526">
        <v>6327.8</v>
      </c>
      <c r="H760" s="526">
        <v>9491.7000000000007</v>
      </c>
      <c r="I760" s="459">
        <v>11858.3</v>
      </c>
      <c r="J760" s="526">
        <v>12655.6</v>
      </c>
      <c r="K760" s="526">
        <v>12655.6</v>
      </c>
      <c r="L760" s="104"/>
      <c r="M760" s="104"/>
      <c r="N760" s="104"/>
      <c r="O760" s="104"/>
      <c r="P760" s="104"/>
      <c r="Q760" s="104"/>
      <c r="R760" s="104"/>
    </row>
    <row r="761" spans="1:18" s="29" customFormat="1" ht="38.25">
      <c r="A761" s="451"/>
      <c r="B761" s="532"/>
      <c r="C761" s="354" t="s">
        <v>307</v>
      </c>
      <c r="D761" s="34">
        <v>0</v>
      </c>
      <c r="E761" s="527"/>
      <c r="F761" s="527"/>
      <c r="G761" s="527"/>
      <c r="H761" s="527"/>
      <c r="I761" s="473">
        <v>0</v>
      </c>
      <c r="J761" s="527"/>
      <c r="K761" s="527"/>
      <c r="L761" s="104"/>
      <c r="M761" s="104"/>
      <c r="N761" s="104"/>
      <c r="O761" s="104"/>
      <c r="P761" s="104"/>
      <c r="Q761" s="104"/>
      <c r="R761" s="104"/>
    </row>
    <row r="762" spans="1:18" s="29" customFormat="1">
      <c r="A762" s="451"/>
      <c r="B762" s="532"/>
      <c r="C762" s="443" t="s">
        <v>149</v>
      </c>
      <c r="D762" s="34">
        <v>0</v>
      </c>
      <c r="E762" s="527"/>
      <c r="F762" s="527"/>
      <c r="G762" s="527"/>
      <c r="H762" s="527"/>
      <c r="I762" s="473">
        <v>0</v>
      </c>
      <c r="J762" s="527"/>
      <c r="K762" s="527"/>
      <c r="L762" s="104"/>
      <c r="M762" s="104"/>
      <c r="N762" s="104"/>
      <c r="O762" s="104"/>
      <c r="P762" s="104"/>
      <c r="Q762" s="104"/>
      <c r="R762" s="104"/>
    </row>
    <row r="763" spans="1:18" s="29" customFormat="1" ht="63.75">
      <c r="A763" s="451"/>
      <c r="B763" s="532"/>
      <c r="C763" s="354" t="s">
        <v>308</v>
      </c>
      <c r="D763" s="34">
        <v>0</v>
      </c>
      <c r="E763" s="527"/>
      <c r="F763" s="527"/>
      <c r="G763" s="527"/>
      <c r="H763" s="527"/>
      <c r="I763" s="473">
        <v>0</v>
      </c>
      <c r="J763" s="527"/>
      <c r="K763" s="527"/>
      <c r="L763" s="104"/>
      <c r="M763" s="104"/>
      <c r="N763" s="104"/>
      <c r="O763" s="104"/>
      <c r="P763" s="104"/>
      <c r="Q763" s="104"/>
      <c r="R763" s="104"/>
    </row>
    <row r="764" spans="1:18" s="29" customFormat="1">
      <c r="A764" s="451"/>
      <c r="B764" s="532"/>
      <c r="C764" s="443" t="s">
        <v>150</v>
      </c>
      <c r="D764" s="34">
        <v>0</v>
      </c>
      <c r="E764" s="527"/>
      <c r="F764" s="527"/>
      <c r="G764" s="527"/>
      <c r="H764" s="527"/>
      <c r="I764" s="473">
        <v>0</v>
      </c>
      <c r="J764" s="527"/>
      <c r="K764" s="527"/>
      <c r="L764" s="104"/>
      <c r="M764" s="104"/>
      <c r="N764" s="104"/>
      <c r="O764" s="104"/>
      <c r="P764" s="104"/>
      <c r="Q764" s="104"/>
      <c r="R764" s="104"/>
    </row>
    <row r="765" spans="1:18" s="29" customFormat="1">
      <c r="A765" s="451"/>
      <c r="B765" s="533"/>
      <c r="C765" s="354" t="s">
        <v>154</v>
      </c>
      <c r="D765" s="35">
        <v>0</v>
      </c>
      <c r="E765" s="528"/>
      <c r="F765" s="528"/>
      <c r="G765" s="528"/>
      <c r="H765" s="528"/>
      <c r="I765" s="474">
        <v>0</v>
      </c>
      <c r="J765" s="528"/>
      <c r="K765" s="528"/>
      <c r="L765" s="104"/>
      <c r="M765" s="104"/>
      <c r="N765" s="104"/>
      <c r="O765" s="104"/>
      <c r="P765" s="104"/>
      <c r="Q765" s="104"/>
      <c r="R765" s="104"/>
    </row>
    <row r="766" spans="1:18" s="29" customFormat="1">
      <c r="A766" s="451"/>
      <c r="B766" s="531">
        <v>12008</v>
      </c>
      <c r="C766" s="443" t="s">
        <v>148</v>
      </c>
      <c r="D766" s="33">
        <v>0</v>
      </c>
      <c r="E766" s="526">
        <v>15000</v>
      </c>
      <c r="F766" s="526">
        <v>3750</v>
      </c>
      <c r="G766" s="526">
        <v>7500</v>
      </c>
      <c r="H766" s="526">
        <v>11250</v>
      </c>
      <c r="I766" s="459">
        <v>10000</v>
      </c>
      <c r="J766" s="526">
        <v>15000</v>
      </c>
      <c r="K766" s="526">
        <v>15000</v>
      </c>
      <c r="L766" s="104"/>
      <c r="M766" s="104"/>
      <c r="N766" s="104"/>
      <c r="O766" s="104"/>
      <c r="P766" s="104"/>
      <c r="Q766" s="104"/>
      <c r="R766" s="104"/>
    </row>
    <row r="767" spans="1:18" s="29" customFormat="1" ht="51">
      <c r="A767" s="451"/>
      <c r="B767" s="532"/>
      <c r="C767" s="354" t="s">
        <v>309</v>
      </c>
      <c r="D767" s="34"/>
      <c r="E767" s="527"/>
      <c r="F767" s="527"/>
      <c r="G767" s="527"/>
      <c r="H767" s="527"/>
      <c r="I767" s="473"/>
      <c r="J767" s="527"/>
      <c r="K767" s="527"/>
      <c r="L767" s="104"/>
      <c r="M767" s="104"/>
      <c r="N767" s="104"/>
      <c r="O767" s="104"/>
      <c r="P767" s="104"/>
      <c r="Q767" s="104"/>
      <c r="R767" s="104"/>
    </row>
    <row r="768" spans="1:18" s="29" customFormat="1">
      <c r="A768" s="451"/>
      <c r="B768" s="532"/>
      <c r="C768" s="443" t="s">
        <v>149</v>
      </c>
      <c r="D768" s="34"/>
      <c r="E768" s="527"/>
      <c r="F768" s="527"/>
      <c r="G768" s="527"/>
      <c r="H768" s="527"/>
      <c r="I768" s="473"/>
      <c r="J768" s="527"/>
      <c r="K768" s="527"/>
      <c r="L768" s="404"/>
      <c r="M768" s="404"/>
      <c r="N768" s="404"/>
      <c r="O768" s="104"/>
      <c r="P768" s="104"/>
      <c r="Q768" s="104"/>
      <c r="R768" s="104"/>
    </row>
    <row r="769" spans="1:18" s="29" customFormat="1" ht="63.75">
      <c r="A769" s="451"/>
      <c r="B769" s="532"/>
      <c r="C769" s="354" t="s">
        <v>310</v>
      </c>
      <c r="D769" s="34"/>
      <c r="E769" s="527"/>
      <c r="F769" s="527"/>
      <c r="G769" s="527"/>
      <c r="H769" s="527"/>
      <c r="I769" s="473"/>
      <c r="J769" s="527"/>
      <c r="K769" s="527"/>
      <c r="L769" s="104"/>
      <c r="M769" s="104"/>
      <c r="N769" s="104"/>
      <c r="O769" s="104"/>
      <c r="P769" s="104"/>
      <c r="Q769" s="104"/>
      <c r="R769" s="104"/>
    </row>
    <row r="770" spans="1:18" s="29" customFormat="1">
      <c r="A770" s="451"/>
      <c r="B770" s="532"/>
      <c r="C770" s="443" t="s">
        <v>150</v>
      </c>
      <c r="D770" s="34"/>
      <c r="E770" s="527"/>
      <c r="F770" s="527"/>
      <c r="G770" s="527"/>
      <c r="H770" s="527"/>
      <c r="I770" s="473"/>
      <c r="J770" s="527"/>
      <c r="K770" s="527"/>
      <c r="L770" s="104"/>
      <c r="M770" s="104"/>
      <c r="N770" s="104"/>
      <c r="O770" s="104"/>
      <c r="P770" s="104"/>
      <c r="Q770" s="104"/>
      <c r="R770" s="104"/>
    </row>
    <row r="771" spans="1:18" s="29" customFormat="1">
      <c r="A771" s="451"/>
      <c r="B771" s="533"/>
      <c r="C771" s="354" t="s">
        <v>154</v>
      </c>
      <c r="D771" s="35"/>
      <c r="E771" s="528"/>
      <c r="F771" s="528"/>
      <c r="G771" s="528"/>
      <c r="H771" s="528"/>
      <c r="I771" s="474"/>
      <c r="J771" s="528"/>
      <c r="K771" s="528"/>
      <c r="L771" s="104"/>
      <c r="M771" s="104"/>
      <c r="N771" s="104"/>
      <c r="O771" s="104"/>
      <c r="P771" s="104"/>
      <c r="Q771" s="104"/>
      <c r="R771" s="104"/>
    </row>
    <row r="772" spans="1:18" s="29" customFormat="1">
      <c r="A772" s="510" t="s">
        <v>4</v>
      </c>
      <c r="B772" s="652"/>
      <c r="C772" s="652"/>
      <c r="D772" s="652"/>
      <c r="E772" s="652"/>
      <c r="F772" s="652"/>
      <c r="G772" s="652"/>
      <c r="H772" s="652"/>
      <c r="I772" s="652"/>
      <c r="J772" s="652"/>
      <c r="K772" s="511"/>
      <c r="L772" s="104"/>
      <c r="M772" s="104"/>
      <c r="N772" s="104"/>
      <c r="O772" s="104"/>
      <c r="P772" s="104"/>
      <c r="Q772" s="104"/>
      <c r="R772" s="104"/>
    </row>
    <row r="773" spans="1:18" s="29" customFormat="1">
      <c r="A773" s="531" t="s">
        <v>39</v>
      </c>
      <c r="B773" s="354"/>
      <c r="C773" s="443" t="s">
        <v>182</v>
      </c>
      <c r="D773" s="649">
        <f>D781+D787+D793</f>
        <v>1377840.9073999999</v>
      </c>
      <c r="E773" s="649">
        <f t="shared" ref="E773:J773" si="23">E781+E787+E793</f>
        <v>2112247.4</v>
      </c>
      <c r="F773" s="649">
        <f t="shared" si="23"/>
        <v>0</v>
      </c>
      <c r="G773" s="649">
        <f t="shared" si="23"/>
        <v>0</v>
      </c>
      <c r="H773" s="649">
        <f t="shared" si="23"/>
        <v>0</v>
      </c>
      <c r="I773" s="653">
        <f t="shared" si="23"/>
        <v>1028078.5</v>
      </c>
      <c r="J773" s="653">
        <f t="shared" si="23"/>
        <v>0</v>
      </c>
      <c r="K773" s="653">
        <f>K781+K787+K793</f>
        <v>0</v>
      </c>
      <c r="L773" s="104"/>
      <c r="M773" s="104"/>
      <c r="N773" s="104"/>
      <c r="O773" s="104"/>
      <c r="P773" s="104"/>
      <c r="Q773" s="104"/>
      <c r="R773" s="104"/>
    </row>
    <row r="774" spans="1:18" s="29" customFormat="1" ht="25.5">
      <c r="A774" s="532"/>
      <c r="B774" s="354"/>
      <c r="C774" s="354" t="s">
        <v>311</v>
      </c>
      <c r="D774" s="650"/>
      <c r="E774" s="650"/>
      <c r="F774" s="650"/>
      <c r="G774" s="650"/>
      <c r="H774" s="650"/>
      <c r="I774" s="654"/>
      <c r="J774" s="654"/>
      <c r="K774" s="654"/>
      <c r="L774" s="104"/>
      <c r="M774" s="104"/>
      <c r="N774" s="104"/>
      <c r="O774" s="104"/>
      <c r="P774" s="104"/>
      <c r="Q774" s="104"/>
      <c r="R774" s="104"/>
    </row>
    <row r="775" spans="1:18" s="29" customFormat="1">
      <c r="A775" s="532"/>
      <c r="B775" s="354"/>
      <c r="C775" s="443" t="s">
        <v>142</v>
      </c>
      <c r="D775" s="650"/>
      <c r="E775" s="650"/>
      <c r="F775" s="650"/>
      <c r="G775" s="650"/>
      <c r="H775" s="650"/>
      <c r="I775" s="654"/>
      <c r="J775" s="654"/>
      <c r="K775" s="654"/>
      <c r="L775" s="104"/>
      <c r="M775" s="104"/>
      <c r="N775" s="104"/>
      <c r="O775" s="104"/>
      <c r="P775" s="104"/>
      <c r="Q775" s="104"/>
      <c r="R775" s="104"/>
    </row>
    <row r="776" spans="1:18" s="29" customFormat="1" ht="63.75">
      <c r="A776" s="532"/>
      <c r="B776" s="354"/>
      <c r="C776" s="354" t="s">
        <v>312</v>
      </c>
      <c r="D776" s="650"/>
      <c r="E776" s="650"/>
      <c r="F776" s="650"/>
      <c r="G776" s="650"/>
      <c r="H776" s="650"/>
      <c r="I776" s="654"/>
      <c r="J776" s="654"/>
      <c r="K776" s="654"/>
      <c r="O776" s="104"/>
      <c r="P776" s="104"/>
      <c r="Q776" s="104"/>
      <c r="R776" s="104"/>
    </row>
    <row r="777" spans="1:18" s="29" customFormat="1">
      <c r="A777" s="532"/>
      <c r="B777" s="354"/>
      <c r="C777" s="443" t="s">
        <v>144</v>
      </c>
      <c r="D777" s="650"/>
      <c r="E777" s="650"/>
      <c r="F777" s="650"/>
      <c r="G777" s="650"/>
      <c r="H777" s="650"/>
      <c r="I777" s="654"/>
      <c r="J777" s="654"/>
      <c r="K777" s="654"/>
      <c r="O777" s="104"/>
      <c r="P777" s="104"/>
      <c r="Q777" s="104"/>
      <c r="R777" s="104"/>
    </row>
    <row r="778" spans="1:18" s="29" customFormat="1" ht="25.5">
      <c r="A778" s="533"/>
      <c r="B778" s="354"/>
      <c r="C778" s="354" t="s">
        <v>313</v>
      </c>
      <c r="D778" s="651"/>
      <c r="E778" s="651"/>
      <c r="F778" s="651"/>
      <c r="G778" s="651"/>
      <c r="H778" s="651"/>
      <c r="I778" s="655"/>
      <c r="J778" s="655"/>
      <c r="K778" s="655"/>
      <c r="O778" s="104"/>
      <c r="P778" s="104"/>
      <c r="Q778" s="104"/>
      <c r="R778" s="104"/>
    </row>
    <row r="779" spans="1:18" s="29" customFormat="1" ht="13.15" customHeight="1">
      <c r="A779" s="631" t="s">
        <v>146</v>
      </c>
      <c r="B779" s="632"/>
      <c r="C779" s="632"/>
      <c r="D779" s="632"/>
      <c r="E779" s="632"/>
      <c r="F779" s="632"/>
      <c r="G779" s="632"/>
      <c r="H779" s="632"/>
      <c r="I779" s="632"/>
      <c r="J779" s="632"/>
      <c r="K779" s="633"/>
      <c r="O779" s="104"/>
      <c r="P779" s="104"/>
      <c r="Q779" s="104"/>
      <c r="R779" s="104"/>
    </row>
    <row r="780" spans="1:18" s="29" customFormat="1" ht="13.15" customHeight="1">
      <c r="A780" s="614" t="s">
        <v>147</v>
      </c>
      <c r="B780" s="643"/>
      <c r="C780" s="643"/>
      <c r="D780" s="643"/>
      <c r="E780" s="643"/>
      <c r="F780" s="643"/>
      <c r="G780" s="643"/>
      <c r="H780" s="643"/>
      <c r="I780" s="643"/>
      <c r="J780" s="643"/>
      <c r="K780" s="615"/>
      <c r="O780" s="104"/>
      <c r="P780" s="104"/>
      <c r="Q780" s="104"/>
      <c r="R780" s="104"/>
    </row>
    <row r="781" spans="1:18" s="29" customFormat="1" ht="15.75" customHeight="1">
      <c r="A781" s="451"/>
      <c r="B781" s="531">
        <v>11001</v>
      </c>
      <c r="C781" s="443" t="s">
        <v>148</v>
      </c>
      <c r="D781" s="634">
        <v>169555.97250000003</v>
      </c>
      <c r="E781" s="634">
        <v>902718.4</v>
      </c>
      <c r="F781" s="624"/>
      <c r="G781" s="624"/>
      <c r="H781" s="526"/>
      <c r="I781" s="644">
        <v>290397.2</v>
      </c>
      <c r="J781" s="526"/>
      <c r="K781" s="526"/>
      <c r="O781" s="104"/>
      <c r="P781" s="104"/>
      <c r="Q781" s="104"/>
      <c r="R781" s="104"/>
    </row>
    <row r="782" spans="1:18" s="29" customFormat="1" ht="38.25">
      <c r="A782" s="451"/>
      <c r="B782" s="532"/>
      <c r="C782" s="354" t="s">
        <v>314</v>
      </c>
      <c r="D782" s="635"/>
      <c r="E782" s="635">
        <v>902718.4</v>
      </c>
      <c r="F782" s="527"/>
      <c r="G782" s="527"/>
      <c r="H782" s="527"/>
      <c r="I782" s="626"/>
      <c r="J782" s="527"/>
      <c r="K782" s="527"/>
      <c r="O782" s="104"/>
      <c r="P782" s="104"/>
      <c r="Q782" s="104"/>
      <c r="R782" s="104"/>
    </row>
    <row r="783" spans="1:18" s="29" customFormat="1" ht="15.75" customHeight="1">
      <c r="A783" s="451"/>
      <c r="B783" s="532"/>
      <c r="C783" s="443" t="s">
        <v>149</v>
      </c>
      <c r="D783" s="635"/>
      <c r="E783" s="635">
        <v>902718.4</v>
      </c>
      <c r="F783" s="527"/>
      <c r="G783" s="527"/>
      <c r="H783" s="527"/>
      <c r="I783" s="626"/>
      <c r="J783" s="527"/>
      <c r="K783" s="527"/>
    </row>
    <row r="784" spans="1:18" s="29" customFormat="1" ht="38.25">
      <c r="A784" s="451"/>
      <c r="B784" s="532"/>
      <c r="C784" s="354" t="s">
        <v>315</v>
      </c>
      <c r="D784" s="635"/>
      <c r="E784" s="635">
        <v>902718.4</v>
      </c>
      <c r="F784" s="527"/>
      <c r="G784" s="527"/>
      <c r="H784" s="527"/>
      <c r="I784" s="626"/>
      <c r="J784" s="527"/>
      <c r="K784" s="527"/>
    </row>
    <row r="785" spans="1:14" s="29" customFormat="1" ht="15.75" customHeight="1">
      <c r="A785" s="451"/>
      <c r="B785" s="532"/>
      <c r="C785" s="443" t="s">
        <v>150</v>
      </c>
      <c r="D785" s="635"/>
      <c r="E785" s="635">
        <v>902718.4</v>
      </c>
      <c r="F785" s="527"/>
      <c r="G785" s="527"/>
      <c r="H785" s="527"/>
      <c r="I785" s="626"/>
      <c r="J785" s="527"/>
      <c r="K785" s="527"/>
    </row>
    <row r="786" spans="1:14" s="29" customFormat="1" ht="15.75" customHeight="1">
      <c r="A786" s="451"/>
      <c r="B786" s="533"/>
      <c r="C786" s="354" t="s">
        <v>151</v>
      </c>
      <c r="D786" s="636"/>
      <c r="E786" s="636">
        <v>902718.4</v>
      </c>
      <c r="F786" s="528"/>
      <c r="G786" s="528"/>
      <c r="H786" s="528"/>
      <c r="I786" s="627"/>
      <c r="J786" s="528"/>
      <c r="K786" s="528"/>
    </row>
    <row r="787" spans="1:14" s="29" customFormat="1" ht="15" customHeight="1">
      <c r="A787" s="531"/>
      <c r="B787" s="531">
        <v>32001</v>
      </c>
      <c r="C787" s="443" t="s">
        <v>148</v>
      </c>
      <c r="D787" s="634">
        <v>793446.98289999994</v>
      </c>
      <c r="E787" s="634">
        <v>598313.1</v>
      </c>
      <c r="F787" s="624"/>
      <c r="G787" s="624"/>
      <c r="H787" s="624"/>
      <c r="I787" s="637">
        <v>452546.3</v>
      </c>
      <c r="J787" s="526"/>
      <c r="K787" s="526"/>
    </row>
    <row r="788" spans="1:14" s="29" customFormat="1" ht="63.75">
      <c r="A788" s="532"/>
      <c r="B788" s="532"/>
      <c r="C788" s="354" t="s">
        <v>316</v>
      </c>
      <c r="D788" s="635">
        <v>793446.98289999994</v>
      </c>
      <c r="E788" s="635">
        <v>598313.1</v>
      </c>
      <c r="F788" s="527"/>
      <c r="G788" s="527"/>
      <c r="H788" s="527"/>
      <c r="I788" s="638"/>
      <c r="J788" s="527"/>
      <c r="K788" s="527"/>
    </row>
    <row r="789" spans="1:14" s="29" customFormat="1">
      <c r="A789" s="532"/>
      <c r="B789" s="532"/>
      <c r="C789" s="443" t="s">
        <v>149</v>
      </c>
      <c r="D789" s="635">
        <v>793446.98289999994</v>
      </c>
      <c r="E789" s="635">
        <v>598313.1</v>
      </c>
      <c r="F789" s="527"/>
      <c r="G789" s="527"/>
      <c r="H789" s="527"/>
      <c r="I789" s="638"/>
      <c r="J789" s="527"/>
      <c r="K789" s="527"/>
    </row>
    <row r="790" spans="1:14" s="29" customFormat="1" ht="76.5">
      <c r="A790" s="532"/>
      <c r="B790" s="532"/>
      <c r="C790" s="354" t="s">
        <v>317</v>
      </c>
      <c r="D790" s="635">
        <v>793446.98289999994</v>
      </c>
      <c r="E790" s="635">
        <v>598313.1</v>
      </c>
      <c r="F790" s="527"/>
      <c r="G790" s="527"/>
      <c r="H790" s="527"/>
      <c r="I790" s="638"/>
      <c r="J790" s="527"/>
      <c r="K790" s="527"/>
    </row>
    <row r="791" spans="1:14" s="29" customFormat="1">
      <c r="A791" s="532"/>
      <c r="B791" s="532"/>
      <c r="C791" s="443" t="s">
        <v>150</v>
      </c>
      <c r="D791" s="635">
        <v>793446.98289999994</v>
      </c>
      <c r="E791" s="635">
        <v>598313.1</v>
      </c>
      <c r="F791" s="527"/>
      <c r="G791" s="527"/>
      <c r="H791" s="527"/>
      <c r="I791" s="638"/>
      <c r="J791" s="527"/>
      <c r="K791" s="527"/>
      <c r="L791" s="16"/>
      <c r="M791" s="16"/>
      <c r="N791" s="16"/>
    </row>
    <row r="792" spans="1:14" s="29" customFormat="1" ht="38.25">
      <c r="A792" s="533"/>
      <c r="B792" s="533"/>
      <c r="C792" s="354" t="s">
        <v>318</v>
      </c>
      <c r="D792" s="636">
        <v>793446.98289999994</v>
      </c>
      <c r="E792" s="636">
        <v>598313.1</v>
      </c>
      <c r="F792" s="528"/>
      <c r="G792" s="528"/>
      <c r="H792" s="528"/>
      <c r="I792" s="639"/>
      <c r="J792" s="528"/>
      <c r="K792" s="528"/>
      <c r="L792" s="16"/>
      <c r="M792" s="16"/>
      <c r="N792" s="16"/>
    </row>
    <row r="793" spans="1:14" s="29" customFormat="1" ht="15" customHeight="1">
      <c r="A793" s="531"/>
      <c r="B793" s="531">
        <v>32002</v>
      </c>
      <c r="C793" s="443" t="s">
        <v>148</v>
      </c>
      <c r="D793" s="640">
        <v>414837.95199999999</v>
      </c>
      <c r="E793" s="640">
        <v>611215.89999999991</v>
      </c>
      <c r="F793" s="624"/>
      <c r="G793" s="624"/>
      <c r="H793" s="624"/>
      <c r="I793" s="640">
        <v>285135</v>
      </c>
      <c r="J793" s="526"/>
      <c r="K793" s="526"/>
      <c r="L793" s="16"/>
      <c r="M793" s="16"/>
      <c r="N793" s="16"/>
    </row>
    <row r="794" spans="1:14" s="29" customFormat="1" ht="63.75">
      <c r="A794" s="532"/>
      <c r="B794" s="532"/>
      <c r="C794" s="354" t="s">
        <v>319</v>
      </c>
      <c r="D794" s="641"/>
      <c r="E794" s="641">
        <v>611215.89999999991</v>
      </c>
      <c r="F794" s="527"/>
      <c r="G794" s="527"/>
      <c r="H794" s="527"/>
      <c r="I794" s="641"/>
      <c r="J794" s="527"/>
      <c r="K794" s="527"/>
      <c r="L794" s="16"/>
      <c r="M794" s="16"/>
      <c r="N794" s="16"/>
    </row>
    <row r="795" spans="1:14" s="29" customFormat="1">
      <c r="A795" s="532"/>
      <c r="B795" s="532"/>
      <c r="C795" s="443" t="s">
        <v>149</v>
      </c>
      <c r="D795" s="641"/>
      <c r="E795" s="641">
        <v>611215.89999999991</v>
      </c>
      <c r="F795" s="527"/>
      <c r="G795" s="527"/>
      <c r="H795" s="527"/>
      <c r="I795" s="641"/>
      <c r="J795" s="527"/>
      <c r="K795" s="527"/>
      <c r="L795" s="16"/>
      <c r="M795" s="16"/>
      <c r="N795" s="16"/>
    </row>
    <row r="796" spans="1:14" s="29" customFormat="1" ht="51">
      <c r="A796" s="532"/>
      <c r="B796" s="532"/>
      <c r="C796" s="354" t="s">
        <v>320</v>
      </c>
      <c r="D796" s="641"/>
      <c r="E796" s="641">
        <v>611215.89999999991</v>
      </c>
      <c r="F796" s="527"/>
      <c r="G796" s="527"/>
      <c r="H796" s="527"/>
      <c r="I796" s="641"/>
      <c r="J796" s="527"/>
      <c r="K796" s="527"/>
      <c r="L796" s="16"/>
      <c r="M796" s="16"/>
      <c r="N796" s="16"/>
    </row>
    <row r="797" spans="1:14" s="29" customFormat="1">
      <c r="A797" s="532"/>
      <c r="B797" s="532"/>
      <c r="C797" s="443" t="s">
        <v>150</v>
      </c>
      <c r="D797" s="641"/>
      <c r="E797" s="641">
        <v>611215.89999999991</v>
      </c>
      <c r="F797" s="527"/>
      <c r="G797" s="527"/>
      <c r="H797" s="527"/>
      <c r="I797" s="641"/>
      <c r="J797" s="527"/>
      <c r="K797" s="527"/>
      <c r="L797" s="16"/>
      <c r="M797" s="16"/>
      <c r="N797" s="16"/>
    </row>
    <row r="798" spans="1:14" ht="38.25">
      <c r="A798" s="533"/>
      <c r="B798" s="533"/>
      <c r="C798" s="354" t="s">
        <v>318</v>
      </c>
      <c r="D798" s="642"/>
      <c r="E798" s="642">
        <v>611215.89999999991</v>
      </c>
      <c r="F798" s="528"/>
      <c r="G798" s="528"/>
      <c r="H798" s="528"/>
      <c r="I798" s="642"/>
      <c r="J798" s="528"/>
      <c r="K798" s="528"/>
    </row>
    <row r="799" spans="1:14">
      <c r="C799" s="16" t="s">
        <v>321</v>
      </c>
    </row>
  </sheetData>
  <mergeCells count="1071">
    <mergeCell ref="L525:M525"/>
    <mergeCell ref="B478:B483"/>
    <mergeCell ref="E478:E483"/>
    <mergeCell ref="F478:F483"/>
    <mergeCell ref="G478:G483"/>
    <mergeCell ref="H478:H483"/>
    <mergeCell ref="I478:I483"/>
    <mergeCell ref="J478:J483"/>
    <mergeCell ref="K478:K483"/>
    <mergeCell ref="D478:D483"/>
    <mergeCell ref="I754:I759"/>
    <mergeCell ref="I541:I546"/>
    <mergeCell ref="I571:I576"/>
    <mergeCell ref="I577:I582"/>
    <mergeCell ref="I583:I588"/>
    <mergeCell ref="I619:I624"/>
    <mergeCell ref="I649:I654"/>
    <mergeCell ref="I682:I687"/>
    <mergeCell ref="I688:I693"/>
    <mergeCell ref="I709:I714"/>
    <mergeCell ref="J499:J504"/>
    <mergeCell ref="K499:K504"/>
    <mergeCell ref="J511:J516"/>
    <mergeCell ref="B529:B534"/>
    <mergeCell ref="E529:E534"/>
    <mergeCell ref="F529:F534"/>
    <mergeCell ref="G529:G534"/>
    <mergeCell ref="H529:H534"/>
    <mergeCell ref="K511:K516"/>
    <mergeCell ref="B511:B516"/>
    <mergeCell ref="E511:E516"/>
    <mergeCell ref="F511:F516"/>
    <mergeCell ref="G511:G516"/>
    <mergeCell ref="I271:I276"/>
    <mergeCell ref="I277:I282"/>
    <mergeCell ref="I283:I288"/>
    <mergeCell ref="I289:I294"/>
    <mergeCell ref="I301:I306"/>
    <mergeCell ref="I307:I312"/>
    <mergeCell ref="I313:I318"/>
    <mergeCell ref="I319:I324"/>
    <mergeCell ref="I325:I330"/>
    <mergeCell ref="I331:I336"/>
    <mergeCell ref="I337:I342"/>
    <mergeCell ref="I343:I348"/>
    <mergeCell ref="I421:I426"/>
    <mergeCell ref="I523:I528"/>
    <mergeCell ref="I529:I534"/>
    <mergeCell ref="I535:I540"/>
    <mergeCell ref="I472:I477"/>
    <mergeCell ref="I364:I369"/>
    <mergeCell ref="G350:G355"/>
    <mergeCell ref="H350:H355"/>
    <mergeCell ref="I350:I355"/>
    <mergeCell ref="G415:G420"/>
    <mergeCell ref="H415:H420"/>
    <mergeCell ref="H460:H465"/>
    <mergeCell ref="H511:H516"/>
    <mergeCell ref="D364:D369"/>
    <mergeCell ref="D376:D381"/>
    <mergeCell ref="I376:I381"/>
    <mergeCell ref="D454:D459"/>
    <mergeCell ref="I493:I498"/>
    <mergeCell ref="I517:I522"/>
    <mergeCell ref="I547:I552"/>
    <mergeCell ref="D466:D471"/>
    <mergeCell ref="I598:I603"/>
    <mergeCell ref="D604:D609"/>
    <mergeCell ref="I604:I609"/>
    <mergeCell ref="D89:D94"/>
    <mergeCell ref="E89:E94"/>
    <mergeCell ref="F89:F94"/>
    <mergeCell ref="G89:G94"/>
    <mergeCell ref="I104:I109"/>
    <mergeCell ref="F179:F184"/>
    <mergeCell ref="G179:G184"/>
    <mergeCell ref="G160:G165"/>
    <mergeCell ref="H160:H165"/>
    <mergeCell ref="G112:G117"/>
    <mergeCell ref="H112:H117"/>
    <mergeCell ref="E97:E102"/>
    <mergeCell ref="F97:F102"/>
    <mergeCell ref="G97:G102"/>
    <mergeCell ref="A103:K103"/>
    <mergeCell ref="A104:A109"/>
    <mergeCell ref="B104:B109"/>
    <mergeCell ref="D104:D109"/>
    <mergeCell ref="I187:I192"/>
    <mergeCell ref="A111:K111"/>
    <mergeCell ref="I265:I270"/>
    <mergeCell ref="E124:E129"/>
    <mergeCell ref="F124:F129"/>
    <mergeCell ref="F136:F141"/>
    <mergeCell ref="G136:G141"/>
    <mergeCell ref="H136:H141"/>
    <mergeCell ref="G124:G129"/>
    <mergeCell ref="H124:H129"/>
    <mergeCell ref="E130:E135"/>
    <mergeCell ref="F130:F135"/>
    <mergeCell ref="I64:I69"/>
    <mergeCell ref="B130:B135"/>
    <mergeCell ref="J136:J141"/>
    <mergeCell ref="K136:K141"/>
    <mergeCell ref="H493:H498"/>
    <mergeCell ref="J493:J498"/>
    <mergeCell ref="F493:F498"/>
    <mergeCell ref="G493:G498"/>
    <mergeCell ref="E485:E490"/>
    <mergeCell ref="F485:F490"/>
    <mergeCell ref="G485:G490"/>
    <mergeCell ref="H485:H490"/>
    <mergeCell ref="I485:I490"/>
    <mergeCell ref="J485:J490"/>
    <mergeCell ref="K485:K490"/>
    <mergeCell ref="K493:K498"/>
    <mergeCell ref="J142:J147"/>
    <mergeCell ref="K142:K147"/>
    <mergeCell ref="J148:J153"/>
    <mergeCell ref="K148:K153"/>
    <mergeCell ref="A186:K186"/>
    <mergeCell ref="A112:A117"/>
    <mergeCell ref="B112:B117"/>
    <mergeCell ref="A136:A141"/>
    <mergeCell ref="B136:B141"/>
    <mergeCell ref="E136:E141"/>
    <mergeCell ref="A142:A147"/>
    <mergeCell ref="B142:B147"/>
    <mergeCell ref="E142:E147"/>
    <mergeCell ref="F142:F147"/>
    <mergeCell ref="G142:G147"/>
    <mergeCell ref="H142:H147"/>
    <mergeCell ref="A148:A153"/>
    <mergeCell ref="B148:B153"/>
    <mergeCell ref="E148:E153"/>
    <mergeCell ref="F148:F153"/>
    <mergeCell ref="G148:G153"/>
    <mergeCell ref="H148:H153"/>
    <mergeCell ref="K160:K165"/>
    <mergeCell ref="A178:K178"/>
    <mergeCell ref="A166:A171"/>
    <mergeCell ref="B154:B159"/>
    <mergeCell ref="E154:E159"/>
    <mergeCell ref="F154:F159"/>
    <mergeCell ref="G154:G159"/>
    <mergeCell ref="H154:H159"/>
    <mergeCell ref="J154:J159"/>
    <mergeCell ref="J172:J177"/>
    <mergeCell ref="K172:K177"/>
    <mergeCell ref="A172:A177"/>
    <mergeCell ref="B172:B177"/>
    <mergeCell ref="E172:E177"/>
    <mergeCell ref="F172:F177"/>
    <mergeCell ref="G172:G177"/>
    <mergeCell ref="J97:J102"/>
    <mergeCell ref="K97:K102"/>
    <mergeCell ref="H64:H69"/>
    <mergeCell ref="J64:J69"/>
    <mergeCell ref="A95:K95"/>
    <mergeCell ref="A96:K96"/>
    <mergeCell ref="A97:A102"/>
    <mergeCell ref="B97:B102"/>
    <mergeCell ref="A89:A94"/>
    <mergeCell ref="B89:B94"/>
    <mergeCell ref="J112:J117"/>
    <mergeCell ref="J104:J109"/>
    <mergeCell ref="E118:E123"/>
    <mergeCell ref="F118:F123"/>
    <mergeCell ref="G118:G123"/>
    <mergeCell ref="H118:H123"/>
    <mergeCell ref="J118:J123"/>
    <mergeCell ref="K118:K123"/>
    <mergeCell ref="A110:K110"/>
    <mergeCell ref="E104:E109"/>
    <mergeCell ref="F104:F109"/>
    <mergeCell ref="G104:G109"/>
    <mergeCell ref="H104:H109"/>
    <mergeCell ref="H97:H102"/>
    <mergeCell ref="I97:I102"/>
    <mergeCell ref="K104:K109"/>
    <mergeCell ref="E112:E117"/>
    <mergeCell ref="F112:F117"/>
    <mergeCell ref="E76:E81"/>
    <mergeCell ref="F76:F81"/>
    <mergeCell ref="G76:G81"/>
    <mergeCell ref="D97:D102"/>
    <mergeCell ref="A485:A490"/>
    <mergeCell ref="D485:D490"/>
    <mergeCell ref="H661:H666"/>
    <mergeCell ref="J661:J666"/>
    <mergeCell ref="K661:K666"/>
    <mergeCell ref="B499:B504"/>
    <mergeCell ref="E499:E504"/>
    <mergeCell ref="F499:F504"/>
    <mergeCell ref="G499:G504"/>
    <mergeCell ref="H499:H504"/>
    <mergeCell ref="A491:K491"/>
    <mergeCell ref="A492:K492"/>
    <mergeCell ref="B493:B498"/>
    <mergeCell ref="E493:E498"/>
    <mergeCell ref="A124:A129"/>
    <mergeCell ref="B124:B129"/>
    <mergeCell ref="H70:H75"/>
    <mergeCell ref="J70:J75"/>
    <mergeCell ref="K70:K75"/>
    <mergeCell ref="A82:A87"/>
    <mergeCell ref="B82:B87"/>
    <mergeCell ref="E82:E87"/>
    <mergeCell ref="F82:F87"/>
    <mergeCell ref="A76:A81"/>
    <mergeCell ref="B76:B81"/>
    <mergeCell ref="K112:K117"/>
    <mergeCell ref="G130:G135"/>
    <mergeCell ref="H130:H135"/>
    <mergeCell ref="J130:J135"/>
    <mergeCell ref="K130:K135"/>
    <mergeCell ref="A118:A123"/>
    <mergeCell ref="B118:B123"/>
    <mergeCell ref="B44:B49"/>
    <mergeCell ref="D44:D49"/>
    <mergeCell ref="E44:E49"/>
    <mergeCell ref="F44:F49"/>
    <mergeCell ref="H76:H81"/>
    <mergeCell ref="J76:J81"/>
    <mergeCell ref="K76:K81"/>
    <mergeCell ref="H89:H94"/>
    <mergeCell ref="A51:K51"/>
    <mergeCell ref="A52:A57"/>
    <mergeCell ref="B52:B57"/>
    <mergeCell ref="E52:E57"/>
    <mergeCell ref="F52:F57"/>
    <mergeCell ref="I89:I94"/>
    <mergeCell ref="J89:J94"/>
    <mergeCell ref="K89:K94"/>
    <mergeCell ref="G82:G87"/>
    <mergeCell ref="H82:H87"/>
    <mergeCell ref="J82:J87"/>
    <mergeCell ref="K82:K87"/>
    <mergeCell ref="A88:K88"/>
    <mergeCell ref="H44:H49"/>
    <mergeCell ref="I52:I57"/>
    <mergeCell ref="I76:I81"/>
    <mergeCell ref="I82:I87"/>
    <mergeCell ref="D58:D63"/>
    <mergeCell ref="I58:I63"/>
    <mergeCell ref="J11:J16"/>
    <mergeCell ref="K11:K16"/>
    <mergeCell ref="A17:K17"/>
    <mergeCell ref="A18:K18"/>
    <mergeCell ref="B19:B24"/>
    <mergeCell ref="D19:D24"/>
    <mergeCell ref="E19:E24"/>
    <mergeCell ref="F19:F24"/>
    <mergeCell ref="G19:G24"/>
    <mergeCell ref="H19:H24"/>
    <mergeCell ref="D11:D16"/>
    <mergeCell ref="E11:E16"/>
    <mergeCell ref="F11:F16"/>
    <mergeCell ref="G11:G16"/>
    <mergeCell ref="H11:H16"/>
    <mergeCell ref="I11:I16"/>
    <mergeCell ref="J19:J24"/>
    <mergeCell ref="K19:K24"/>
    <mergeCell ref="A11:A16"/>
    <mergeCell ref="I19:I24"/>
    <mergeCell ref="J25:J30"/>
    <mergeCell ref="K25:K30"/>
    <mergeCell ref="K31:K36"/>
    <mergeCell ref="B37:B42"/>
    <mergeCell ref="E37:E42"/>
    <mergeCell ref="F37:F42"/>
    <mergeCell ref="G37:G42"/>
    <mergeCell ref="H37:H42"/>
    <mergeCell ref="J37:J42"/>
    <mergeCell ref="K37:K42"/>
    <mergeCell ref="B31:B36"/>
    <mergeCell ref="E31:E36"/>
    <mergeCell ref="F31:F36"/>
    <mergeCell ref="G31:G36"/>
    <mergeCell ref="H31:H36"/>
    <mergeCell ref="J31:J36"/>
    <mergeCell ref="B25:B30"/>
    <mergeCell ref="E25:E30"/>
    <mergeCell ref="F25:F30"/>
    <mergeCell ref="G25:G30"/>
    <mergeCell ref="H25:H30"/>
    <mergeCell ref="D25:D30"/>
    <mergeCell ref="D31:D36"/>
    <mergeCell ref="A43:K43"/>
    <mergeCell ref="A44:A49"/>
    <mergeCell ref="G44:G49"/>
    <mergeCell ref="G58:G63"/>
    <mergeCell ref="H58:H63"/>
    <mergeCell ref="J58:J63"/>
    <mergeCell ref="K58:K63"/>
    <mergeCell ref="A70:A75"/>
    <mergeCell ref="B70:B75"/>
    <mergeCell ref="E70:E75"/>
    <mergeCell ref="F70:F75"/>
    <mergeCell ref="G52:G57"/>
    <mergeCell ref="H52:H57"/>
    <mergeCell ref="J52:J57"/>
    <mergeCell ref="K52:K57"/>
    <mergeCell ref="A58:A63"/>
    <mergeCell ref="B58:B63"/>
    <mergeCell ref="E58:E63"/>
    <mergeCell ref="F58:F63"/>
    <mergeCell ref="A64:A69"/>
    <mergeCell ref="B64:B69"/>
    <mergeCell ref="E64:E69"/>
    <mergeCell ref="F64:F69"/>
    <mergeCell ref="G64:G69"/>
    <mergeCell ref="I44:I49"/>
    <mergeCell ref="K64:K69"/>
    <mergeCell ref="D70:D75"/>
    <mergeCell ref="I70:I75"/>
    <mergeCell ref="J44:J49"/>
    <mergeCell ref="K44:K49"/>
    <mergeCell ref="A50:K50"/>
    <mergeCell ref="G70:G75"/>
    <mergeCell ref="J124:J129"/>
    <mergeCell ref="K124:K129"/>
    <mergeCell ref="A130:A135"/>
    <mergeCell ref="A154:A159"/>
    <mergeCell ref="E166:E171"/>
    <mergeCell ref="F166:F171"/>
    <mergeCell ref="G166:G171"/>
    <mergeCell ref="H193:H198"/>
    <mergeCell ref="J193:J198"/>
    <mergeCell ref="K193:K198"/>
    <mergeCell ref="A160:A165"/>
    <mergeCell ref="B160:B165"/>
    <mergeCell ref="E160:E165"/>
    <mergeCell ref="F160:F165"/>
    <mergeCell ref="H187:H192"/>
    <mergeCell ref="J187:J192"/>
    <mergeCell ref="K187:K192"/>
    <mergeCell ref="A193:A198"/>
    <mergeCell ref="B193:B198"/>
    <mergeCell ref="E193:E198"/>
    <mergeCell ref="F193:F198"/>
    <mergeCell ref="G193:G198"/>
    <mergeCell ref="A187:A192"/>
    <mergeCell ref="B187:B192"/>
    <mergeCell ref="E187:E192"/>
    <mergeCell ref="F187:F192"/>
    <mergeCell ref="G187:G192"/>
    <mergeCell ref="A185:K185"/>
    <mergeCell ref="J160:J165"/>
    <mergeCell ref="J179:J184"/>
    <mergeCell ref="H166:H171"/>
    <mergeCell ref="J166:J171"/>
    <mergeCell ref="H199:H204"/>
    <mergeCell ref="J199:J204"/>
    <mergeCell ref="K199:K204"/>
    <mergeCell ref="A211:K211"/>
    <mergeCell ref="A199:A204"/>
    <mergeCell ref="B199:B204"/>
    <mergeCell ref="E199:E204"/>
    <mergeCell ref="F199:F204"/>
    <mergeCell ref="G199:G204"/>
    <mergeCell ref="A205:A210"/>
    <mergeCell ref="B205:B210"/>
    <mergeCell ref="E205:E210"/>
    <mergeCell ref="F205:F210"/>
    <mergeCell ref="G205:G210"/>
    <mergeCell ref="H205:H210"/>
    <mergeCell ref="B166:B171"/>
    <mergeCell ref="D205:D210"/>
    <mergeCell ref="I193:I198"/>
    <mergeCell ref="I199:I204"/>
    <mergeCell ref="I205:I210"/>
    <mergeCell ref="H179:H184"/>
    <mergeCell ref="I179:I184"/>
    <mergeCell ref="K179:K184"/>
    <mergeCell ref="A179:A184"/>
    <mergeCell ref="B179:B184"/>
    <mergeCell ref="D179:D184"/>
    <mergeCell ref="E179:E184"/>
    <mergeCell ref="H172:H177"/>
    <mergeCell ref="I172:I177"/>
    <mergeCell ref="B220:B225"/>
    <mergeCell ref="E220:E225"/>
    <mergeCell ref="F220:F225"/>
    <mergeCell ref="G220:G225"/>
    <mergeCell ref="H220:H225"/>
    <mergeCell ref="J220:J225"/>
    <mergeCell ref="K220:K225"/>
    <mergeCell ref="G212:G217"/>
    <mergeCell ref="H212:H217"/>
    <mergeCell ref="I212:I217"/>
    <mergeCell ref="J212:J217"/>
    <mergeCell ref="K212:K217"/>
    <mergeCell ref="A218:K218"/>
    <mergeCell ref="A212:A217"/>
    <mergeCell ref="B212:B217"/>
    <mergeCell ref="D212:D217"/>
    <mergeCell ref="D220:D225"/>
    <mergeCell ref="E212:E217"/>
    <mergeCell ref="F212:F217"/>
    <mergeCell ref="A219:K219"/>
    <mergeCell ref="I220:I225"/>
    <mergeCell ref="J232:J237"/>
    <mergeCell ref="K232:K237"/>
    <mergeCell ref="B238:B243"/>
    <mergeCell ref="E238:E243"/>
    <mergeCell ref="F238:F243"/>
    <mergeCell ref="G238:G243"/>
    <mergeCell ref="H238:H243"/>
    <mergeCell ref="J238:J243"/>
    <mergeCell ref="J226:J231"/>
    <mergeCell ref="K226:K231"/>
    <mergeCell ref="B232:B237"/>
    <mergeCell ref="E232:E237"/>
    <mergeCell ref="F232:F237"/>
    <mergeCell ref="G232:G237"/>
    <mergeCell ref="H232:H237"/>
    <mergeCell ref="B226:B231"/>
    <mergeCell ref="E226:E231"/>
    <mergeCell ref="F226:F231"/>
    <mergeCell ref="G226:G231"/>
    <mergeCell ref="H226:H231"/>
    <mergeCell ref="K238:K243"/>
    <mergeCell ref="D226:D231"/>
    <mergeCell ref="D232:D237"/>
    <mergeCell ref="D238:D243"/>
    <mergeCell ref="I226:I231"/>
    <mergeCell ref="I232:I237"/>
    <mergeCell ref="I238:I243"/>
    <mergeCell ref="K253:K258"/>
    <mergeCell ref="B259:B264"/>
    <mergeCell ref="E259:E264"/>
    <mergeCell ref="F259:F264"/>
    <mergeCell ref="G259:G264"/>
    <mergeCell ref="H259:H264"/>
    <mergeCell ref="A244:K244"/>
    <mergeCell ref="A245:A250"/>
    <mergeCell ref="D245:D250"/>
    <mergeCell ref="E245:E250"/>
    <mergeCell ref="F245:F250"/>
    <mergeCell ref="G245:G250"/>
    <mergeCell ref="H245:H250"/>
    <mergeCell ref="I245:I250"/>
    <mergeCell ref="J245:J250"/>
    <mergeCell ref="J259:J264"/>
    <mergeCell ref="D253:D258"/>
    <mergeCell ref="I253:I258"/>
    <mergeCell ref="I259:I264"/>
    <mergeCell ref="H277:H282"/>
    <mergeCell ref="J277:J282"/>
    <mergeCell ref="K277:K282"/>
    <mergeCell ref="J289:J294"/>
    <mergeCell ref="K289:K294"/>
    <mergeCell ref="B295:B300"/>
    <mergeCell ref="E295:E300"/>
    <mergeCell ref="F295:F300"/>
    <mergeCell ref="G295:G300"/>
    <mergeCell ref="H295:H300"/>
    <mergeCell ref="B289:B294"/>
    <mergeCell ref="E289:E294"/>
    <mergeCell ref="F289:F294"/>
    <mergeCell ref="G289:G294"/>
    <mergeCell ref="H289:H294"/>
    <mergeCell ref="B283:B288"/>
    <mergeCell ref="E283:E288"/>
    <mergeCell ref="F283:F288"/>
    <mergeCell ref="G283:G288"/>
    <mergeCell ref="H283:H288"/>
    <mergeCell ref="J283:J288"/>
    <mergeCell ref="K283:K288"/>
    <mergeCell ref="D277:D282"/>
    <mergeCell ref="D283:D288"/>
    <mergeCell ref="H337:H342"/>
    <mergeCell ref="B331:B336"/>
    <mergeCell ref="E331:E336"/>
    <mergeCell ref="F331:F336"/>
    <mergeCell ref="G331:G336"/>
    <mergeCell ref="H331:H336"/>
    <mergeCell ref="B271:B276"/>
    <mergeCell ref="E271:E276"/>
    <mergeCell ref="F271:F276"/>
    <mergeCell ref="G271:G276"/>
    <mergeCell ref="J265:J270"/>
    <mergeCell ref="K265:K270"/>
    <mergeCell ref="B265:B270"/>
    <mergeCell ref="E265:E270"/>
    <mergeCell ref="F265:F270"/>
    <mergeCell ref="G265:G270"/>
    <mergeCell ref="H265:H270"/>
    <mergeCell ref="K271:K276"/>
    <mergeCell ref="J295:J300"/>
    <mergeCell ref="K295:K300"/>
    <mergeCell ref="B301:B306"/>
    <mergeCell ref="E301:E306"/>
    <mergeCell ref="F301:F306"/>
    <mergeCell ref="G301:G306"/>
    <mergeCell ref="H301:H306"/>
    <mergeCell ref="J301:J306"/>
    <mergeCell ref="H271:H276"/>
    <mergeCell ref="J271:J276"/>
    <mergeCell ref="B277:B282"/>
    <mergeCell ref="E277:E282"/>
    <mergeCell ref="F277:F282"/>
    <mergeCell ref="G277:G282"/>
    <mergeCell ref="B325:B330"/>
    <mergeCell ref="E325:E330"/>
    <mergeCell ref="F325:F330"/>
    <mergeCell ref="G325:G330"/>
    <mergeCell ref="H325:H330"/>
    <mergeCell ref="J325:J330"/>
    <mergeCell ref="K325:K330"/>
    <mergeCell ref="B319:B324"/>
    <mergeCell ref="E319:E324"/>
    <mergeCell ref="F319:F324"/>
    <mergeCell ref="G319:G324"/>
    <mergeCell ref="H319:H324"/>
    <mergeCell ref="J319:J324"/>
    <mergeCell ref="K301:K306"/>
    <mergeCell ref="B307:B312"/>
    <mergeCell ref="E307:E312"/>
    <mergeCell ref="F307:F312"/>
    <mergeCell ref="G307:G312"/>
    <mergeCell ref="H307:H312"/>
    <mergeCell ref="J307:J312"/>
    <mergeCell ref="K307:K312"/>
    <mergeCell ref="J313:J318"/>
    <mergeCell ref="K313:K318"/>
    <mergeCell ref="B313:B318"/>
    <mergeCell ref="E313:E318"/>
    <mergeCell ref="F313:F318"/>
    <mergeCell ref="G313:G318"/>
    <mergeCell ref="H313:H318"/>
    <mergeCell ref="F364:F369"/>
    <mergeCell ref="G364:G369"/>
    <mergeCell ref="H364:H369"/>
    <mergeCell ref="J337:J342"/>
    <mergeCell ref="K337:K342"/>
    <mergeCell ref="B343:B348"/>
    <mergeCell ref="E343:E348"/>
    <mergeCell ref="F343:F348"/>
    <mergeCell ref="G343:G348"/>
    <mergeCell ref="H343:H348"/>
    <mergeCell ref="J343:J348"/>
    <mergeCell ref="J331:J336"/>
    <mergeCell ref="K331:K336"/>
    <mergeCell ref="B337:B342"/>
    <mergeCell ref="K350:K355"/>
    <mergeCell ref="A356:K356"/>
    <mergeCell ref="A357:K357"/>
    <mergeCell ref="B358:B363"/>
    <mergeCell ref="E358:E363"/>
    <mergeCell ref="F358:F363"/>
    <mergeCell ref="G358:G363"/>
    <mergeCell ref="H358:H363"/>
    <mergeCell ref="E337:E342"/>
    <mergeCell ref="K343:K348"/>
    <mergeCell ref="A349:K349"/>
    <mergeCell ref="A350:A355"/>
    <mergeCell ref="B350:B355"/>
    <mergeCell ref="D350:D355"/>
    <mergeCell ref="E350:E355"/>
    <mergeCell ref="F350:F355"/>
    <mergeCell ref="F337:F342"/>
    <mergeCell ref="G337:G342"/>
    <mergeCell ref="B370:B375"/>
    <mergeCell ref="D370:D375"/>
    <mergeCell ref="F370:F375"/>
    <mergeCell ref="G370:G375"/>
    <mergeCell ref="H370:H375"/>
    <mergeCell ref="J370:J375"/>
    <mergeCell ref="K370:K375"/>
    <mergeCell ref="J350:J355"/>
    <mergeCell ref="J391:J396"/>
    <mergeCell ref="K391:K396"/>
    <mergeCell ref="B376:B381"/>
    <mergeCell ref="E376:E381"/>
    <mergeCell ref="F376:F381"/>
    <mergeCell ref="G376:G381"/>
    <mergeCell ref="H376:H381"/>
    <mergeCell ref="J376:J381"/>
    <mergeCell ref="K376:K381"/>
    <mergeCell ref="J383:J388"/>
    <mergeCell ref="K383:K388"/>
    <mergeCell ref="A389:K389"/>
    <mergeCell ref="A390:K390"/>
    <mergeCell ref="B391:B396"/>
    <mergeCell ref="E391:E396"/>
    <mergeCell ref="F391:F396"/>
    <mergeCell ref="G391:G396"/>
    <mergeCell ref="H391:H396"/>
    <mergeCell ref="A383:A388"/>
    <mergeCell ref="D383:D388"/>
    <mergeCell ref="E383:E388"/>
    <mergeCell ref="I383:I388"/>
    <mergeCell ref="B364:B369"/>
    <mergeCell ref="E364:E369"/>
    <mergeCell ref="B383:B388"/>
    <mergeCell ref="J397:J402"/>
    <mergeCell ref="K397:K402"/>
    <mergeCell ref="B403:B408"/>
    <mergeCell ref="E403:E408"/>
    <mergeCell ref="F403:F408"/>
    <mergeCell ref="G403:G408"/>
    <mergeCell ref="H403:H408"/>
    <mergeCell ref="J403:J408"/>
    <mergeCell ref="B397:B402"/>
    <mergeCell ref="E397:E402"/>
    <mergeCell ref="F397:F402"/>
    <mergeCell ref="G397:G402"/>
    <mergeCell ref="H397:H402"/>
    <mergeCell ref="H383:H388"/>
    <mergeCell ref="K403:K408"/>
    <mergeCell ref="F433:F438"/>
    <mergeCell ref="G433:G438"/>
    <mergeCell ref="H433:H438"/>
    <mergeCell ref="B409:B414"/>
    <mergeCell ref="E409:E414"/>
    <mergeCell ref="F409:F414"/>
    <mergeCell ref="G409:G414"/>
    <mergeCell ref="H409:H414"/>
    <mergeCell ref="J409:J414"/>
    <mergeCell ref="K409:K414"/>
    <mergeCell ref="I415:I420"/>
    <mergeCell ref="J415:J420"/>
    <mergeCell ref="K415:K420"/>
    <mergeCell ref="B415:B420"/>
    <mergeCell ref="E415:E420"/>
    <mergeCell ref="F415:F420"/>
    <mergeCell ref="F446:F451"/>
    <mergeCell ref="G446:G451"/>
    <mergeCell ref="B439:B444"/>
    <mergeCell ref="E439:E444"/>
    <mergeCell ref="F439:F444"/>
    <mergeCell ref="G439:G444"/>
    <mergeCell ref="H439:H444"/>
    <mergeCell ref="B454:B459"/>
    <mergeCell ref="E454:E459"/>
    <mergeCell ref="F454:F459"/>
    <mergeCell ref="G454:G459"/>
    <mergeCell ref="H454:H459"/>
    <mergeCell ref="J421:J426"/>
    <mergeCell ref="K421:K426"/>
    <mergeCell ref="J433:J438"/>
    <mergeCell ref="K433:K438"/>
    <mergeCell ref="B427:B432"/>
    <mergeCell ref="E427:E432"/>
    <mergeCell ref="F427:F432"/>
    <mergeCell ref="G427:G432"/>
    <mergeCell ref="H427:H432"/>
    <mergeCell ref="I427:I432"/>
    <mergeCell ref="J427:J432"/>
    <mergeCell ref="K427:K432"/>
    <mergeCell ref="B421:B426"/>
    <mergeCell ref="E421:E426"/>
    <mergeCell ref="F421:F426"/>
    <mergeCell ref="G421:G426"/>
    <mergeCell ref="H421:H426"/>
    <mergeCell ref="B433:B438"/>
    <mergeCell ref="E433:E438"/>
    <mergeCell ref="A446:A451"/>
    <mergeCell ref="B446:B451"/>
    <mergeCell ref="D446:D451"/>
    <mergeCell ref="E446:E451"/>
    <mergeCell ref="B472:B477"/>
    <mergeCell ref="E472:E477"/>
    <mergeCell ref="F472:F477"/>
    <mergeCell ref="G472:G477"/>
    <mergeCell ref="H472:H477"/>
    <mergeCell ref="J472:J477"/>
    <mergeCell ref="K472:K477"/>
    <mergeCell ref="J460:J465"/>
    <mergeCell ref="K460:K465"/>
    <mergeCell ref="B466:B471"/>
    <mergeCell ref="E466:E471"/>
    <mergeCell ref="F466:F471"/>
    <mergeCell ref="G466:G471"/>
    <mergeCell ref="H466:H471"/>
    <mergeCell ref="J466:J471"/>
    <mergeCell ref="B460:B465"/>
    <mergeCell ref="E460:E465"/>
    <mergeCell ref="K466:K471"/>
    <mergeCell ref="J454:J459"/>
    <mergeCell ref="K454:K459"/>
    <mergeCell ref="H446:H451"/>
    <mergeCell ref="I446:I451"/>
    <mergeCell ref="J446:J451"/>
    <mergeCell ref="K446:K451"/>
    <mergeCell ref="A452:K452"/>
    <mergeCell ref="A453:K453"/>
    <mergeCell ref="F460:F465"/>
    <mergeCell ref="G460:G465"/>
    <mergeCell ref="B577:B582"/>
    <mergeCell ref="E577:E582"/>
    <mergeCell ref="F577:F582"/>
    <mergeCell ref="G577:G582"/>
    <mergeCell ref="H577:H582"/>
    <mergeCell ref="J577:J582"/>
    <mergeCell ref="H590:H595"/>
    <mergeCell ref="I590:I595"/>
    <mergeCell ref="J590:J595"/>
    <mergeCell ref="K590:K595"/>
    <mergeCell ref="K529:K534"/>
    <mergeCell ref="B535:B540"/>
    <mergeCell ref="E535:E540"/>
    <mergeCell ref="F535:F540"/>
    <mergeCell ref="G535:G540"/>
    <mergeCell ref="H535:H540"/>
    <mergeCell ref="J535:J540"/>
    <mergeCell ref="K535:K540"/>
    <mergeCell ref="B541:B546"/>
    <mergeCell ref="J583:J588"/>
    <mergeCell ref="K583:K588"/>
    <mergeCell ref="K577:K582"/>
    <mergeCell ref="J571:J576"/>
    <mergeCell ref="G559:G564"/>
    <mergeCell ref="J625:J630"/>
    <mergeCell ref="K625:K630"/>
    <mergeCell ref="H619:H624"/>
    <mergeCell ref="J619:J624"/>
    <mergeCell ref="K619:K624"/>
    <mergeCell ref="J598:J603"/>
    <mergeCell ref="K598:K603"/>
    <mergeCell ref="B604:B609"/>
    <mergeCell ref="E604:E609"/>
    <mergeCell ref="F604:F609"/>
    <mergeCell ref="G604:G609"/>
    <mergeCell ref="H604:H609"/>
    <mergeCell ref="B598:B603"/>
    <mergeCell ref="E598:E603"/>
    <mergeCell ref="F598:F603"/>
    <mergeCell ref="G598:G603"/>
    <mergeCell ref="H598:H603"/>
    <mergeCell ref="J604:J609"/>
    <mergeCell ref="K604:K609"/>
    <mergeCell ref="B611:B616"/>
    <mergeCell ref="D611:D616"/>
    <mergeCell ref="E611:E616"/>
    <mergeCell ref="F611:F616"/>
    <mergeCell ref="H611:H616"/>
    <mergeCell ref="I611:I616"/>
    <mergeCell ref="E682:E687"/>
    <mergeCell ref="F682:F687"/>
    <mergeCell ref="G682:G687"/>
    <mergeCell ref="H682:H687"/>
    <mergeCell ref="B655:B660"/>
    <mergeCell ref="E655:E660"/>
    <mergeCell ref="F655:F660"/>
    <mergeCell ref="G655:G660"/>
    <mergeCell ref="H655:H660"/>
    <mergeCell ref="J655:J660"/>
    <mergeCell ref="K655:K660"/>
    <mergeCell ref="B661:B666"/>
    <mergeCell ref="E661:E666"/>
    <mergeCell ref="J643:J648"/>
    <mergeCell ref="J631:J636"/>
    <mergeCell ref="K631:K636"/>
    <mergeCell ref="B637:B642"/>
    <mergeCell ref="E637:E642"/>
    <mergeCell ref="A681:K681"/>
    <mergeCell ref="B682:B687"/>
    <mergeCell ref="B631:B636"/>
    <mergeCell ref="E631:E636"/>
    <mergeCell ref="F631:F636"/>
    <mergeCell ref="K736:K741"/>
    <mergeCell ref="K688:K693"/>
    <mergeCell ref="A715:K715"/>
    <mergeCell ref="A716:A721"/>
    <mergeCell ref="B716:B721"/>
    <mergeCell ref="D716:D721"/>
    <mergeCell ref="E716:E721"/>
    <mergeCell ref="F716:F721"/>
    <mergeCell ref="G716:G721"/>
    <mergeCell ref="H716:H721"/>
    <mergeCell ref="I716:I721"/>
    <mergeCell ref="B688:B693"/>
    <mergeCell ref="E688:E693"/>
    <mergeCell ref="F688:F693"/>
    <mergeCell ref="G688:G693"/>
    <mergeCell ref="H688:H693"/>
    <mergeCell ref="J688:J693"/>
    <mergeCell ref="J716:J721"/>
    <mergeCell ref="A722:K722"/>
    <mergeCell ref="A723:K723"/>
    <mergeCell ref="B724:B729"/>
    <mergeCell ref="E724:E729"/>
    <mergeCell ref="F724:F729"/>
    <mergeCell ref="G724:G729"/>
    <mergeCell ref="H724:H729"/>
    <mergeCell ref="K716:K721"/>
    <mergeCell ref="B709:B714"/>
    <mergeCell ref="E709:E714"/>
    <mergeCell ref="F709:F714"/>
    <mergeCell ref="G709:G714"/>
    <mergeCell ref="H709:H714"/>
    <mergeCell ref="J709:J714"/>
    <mergeCell ref="E754:E759"/>
    <mergeCell ref="F754:F759"/>
    <mergeCell ref="G754:G759"/>
    <mergeCell ref="H754:H759"/>
    <mergeCell ref="B748:B753"/>
    <mergeCell ref="E748:E753"/>
    <mergeCell ref="F748:F753"/>
    <mergeCell ref="G748:G753"/>
    <mergeCell ref="H748:H753"/>
    <mergeCell ref="J730:J735"/>
    <mergeCell ref="K730:K735"/>
    <mergeCell ref="B736:B741"/>
    <mergeCell ref="E736:E741"/>
    <mergeCell ref="F736:F741"/>
    <mergeCell ref="G736:G741"/>
    <mergeCell ref="H736:H741"/>
    <mergeCell ref="J736:J741"/>
    <mergeCell ref="K709:K714"/>
    <mergeCell ref="J724:J729"/>
    <mergeCell ref="K724:K729"/>
    <mergeCell ref="B730:B735"/>
    <mergeCell ref="E730:E735"/>
    <mergeCell ref="F730:F735"/>
    <mergeCell ref="G730:G735"/>
    <mergeCell ref="H730:H735"/>
    <mergeCell ref="I773:I778"/>
    <mergeCell ref="J773:J778"/>
    <mergeCell ref="K773:K778"/>
    <mergeCell ref="K781:K786"/>
    <mergeCell ref="D781:D786"/>
    <mergeCell ref="I781:I786"/>
    <mergeCell ref="B742:B747"/>
    <mergeCell ref="E742:E747"/>
    <mergeCell ref="F742:F747"/>
    <mergeCell ref="G742:G747"/>
    <mergeCell ref="H742:H747"/>
    <mergeCell ref="J742:J747"/>
    <mergeCell ref="K742:K747"/>
    <mergeCell ref="K760:K765"/>
    <mergeCell ref="B766:B771"/>
    <mergeCell ref="E766:E771"/>
    <mergeCell ref="F766:F771"/>
    <mergeCell ref="G766:G771"/>
    <mergeCell ref="H766:H771"/>
    <mergeCell ref="J766:J771"/>
    <mergeCell ref="K766:K771"/>
    <mergeCell ref="J754:J759"/>
    <mergeCell ref="K754:K759"/>
    <mergeCell ref="B760:B765"/>
    <mergeCell ref="E760:E765"/>
    <mergeCell ref="F760:F765"/>
    <mergeCell ref="G760:G765"/>
    <mergeCell ref="H760:H765"/>
    <mergeCell ref="J760:J765"/>
    <mergeCell ref="J748:J753"/>
    <mergeCell ref="K748:K753"/>
    <mergeCell ref="B754:B759"/>
    <mergeCell ref="K793:K798"/>
    <mergeCell ref="K787:K792"/>
    <mergeCell ref="A793:A798"/>
    <mergeCell ref="B793:B798"/>
    <mergeCell ref="E793:E798"/>
    <mergeCell ref="F793:F798"/>
    <mergeCell ref="G793:G798"/>
    <mergeCell ref="H793:H798"/>
    <mergeCell ref="J793:J798"/>
    <mergeCell ref="A787:A792"/>
    <mergeCell ref="B787:B792"/>
    <mergeCell ref="E787:E792"/>
    <mergeCell ref="F787:F792"/>
    <mergeCell ref="G787:G792"/>
    <mergeCell ref="H787:H792"/>
    <mergeCell ref="J787:J792"/>
    <mergeCell ref="H674:H679"/>
    <mergeCell ref="A779:K779"/>
    <mergeCell ref="A780:K780"/>
    <mergeCell ref="B781:B786"/>
    <mergeCell ref="E781:E786"/>
    <mergeCell ref="F781:F786"/>
    <mergeCell ref="G781:G786"/>
    <mergeCell ref="H781:H786"/>
    <mergeCell ref="J781:J786"/>
    <mergeCell ref="A772:K772"/>
    <mergeCell ref="A773:A778"/>
    <mergeCell ref="D773:D778"/>
    <mergeCell ref="E773:E778"/>
    <mergeCell ref="F773:F778"/>
    <mergeCell ref="G773:G778"/>
    <mergeCell ref="H773:H778"/>
    <mergeCell ref="B625:B630"/>
    <mergeCell ref="E625:E630"/>
    <mergeCell ref="F625:F630"/>
    <mergeCell ref="G625:G630"/>
    <mergeCell ref="G611:G616"/>
    <mergeCell ref="B571:B576"/>
    <mergeCell ref="E571:E576"/>
    <mergeCell ref="F571:F576"/>
    <mergeCell ref="G571:G576"/>
    <mergeCell ref="B649:B654"/>
    <mergeCell ref="E649:E654"/>
    <mergeCell ref="F649:F654"/>
    <mergeCell ref="G649:G654"/>
    <mergeCell ref="E667:E672"/>
    <mergeCell ref="A617:K617"/>
    <mergeCell ref="A618:K618"/>
    <mergeCell ref="B619:B624"/>
    <mergeCell ref="E619:E624"/>
    <mergeCell ref="F619:F624"/>
    <mergeCell ref="G619:G624"/>
    <mergeCell ref="H649:H654"/>
    <mergeCell ref="F590:F595"/>
    <mergeCell ref="G590:G595"/>
    <mergeCell ref="A611:A616"/>
    <mergeCell ref="H571:H576"/>
    <mergeCell ref="B583:B588"/>
    <mergeCell ref="J611:J616"/>
    <mergeCell ref="K611:K616"/>
    <mergeCell ref="D598:D603"/>
    <mergeCell ref="G631:G636"/>
    <mergeCell ref="H631:H636"/>
    <mergeCell ref="H625:H630"/>
    <mergeCell ref="D166:D171"/>
    <mergeCell ref="I166:I171"/>
    <mergeCell ref="E541:E546"/>
    <mergeCell ref="K517:K522"/>
    <mergeCell ref="B523:B528"/>
    <mergeCell ref="E523:E528"/>
    <mergeCell ref="F523:F528"/>
    <mergeCell ref="G523:G528"/>
    <mergeCell ref="H523:H528"/>
    <mergeCell ref="J523:J528"/>
    <mergeCell ref="K523:K528"/>
    <mergeCell ref="J517:J522"/>
    <mergeCell ref="B517:B522"/>
    <mergeCell ref="J439:J444"/>
    <mergeCell ref="F541:F546"/>
    <mergeCell ref="G541:G546"/>
    <mergeCell ref="H541:H546"/>
    <mergeCell ref="J541:J546"/>
    <mergeCell ref="K541:K546"/>
    <mergeCell ref="J205:J210"/>
    <mergeCell ref="K205:K210"/>
    <mergeCell ref="J364:J369"/>
    <mergeCell ref="K364:K369"/>
    <mergeCell ref="J529:J534"/>
    <mergeCell ref="B505:B510"/>
    <mergeCell ref="E505:E510"/>
    <mergeCell ref="F505:F510"/>
    <mergeCell ref="G505:G510"/>
    <mergeCell ref="H505:H510"/>
    <mergeCell ref="J505:J510"/>
    <mergeCell ref="K505:K510"/>
    <mergeCell ref="E517:E522"/>
    <mergeCell ref="A673:K673"/>
    <mergeCell ref="F667:F672"/>
    <mergeCell ref="G667:G672"/>
    <mergeCell ref="D674:D679"/>
    <mergeCell ref="E674:E679"/>
    <mergeCell ref="F674:F679"/>
    <mergeCell ref="H667:H672"/>
    <mergeCell ref="J637:J642"/>
    <mergeCell ref="K637:K642"/>
    <mergeCell ref="H643:H648"/>
    <mergeCell ref="B674:B679"/>
    <mergeCell ref="J649:J654"/>
    <mergeCell ref="K649:K654"/>
    <mergeCell ref="F661:F666"/>
    <mergeCell ref="G661:G666"/>
    <mergeCell ref="I674:I679"/>
    <mergeCell ref="J674:J679"/>
    <mergeCell ref="K643:K648"/>
    <mergeCell ref="F637:F642"/>
    <mergeCell ref="G637:G642"/>
    <mergeCell ref="H637:H642"/>
    <mergeCell ref="G674:G679"/>
    <mergeCell ref="B667:B672"/>
    <mergeCell ref="B643:B648"/>
    <mergeCell ref="E643:E648"/>
    <mergeCell ref="F643:F648"/>
    <mergeCell ref="G643:G648"/>
    <mergeCell ref="A674:A679"/>
    <mergeCell ref="J682:J687"/>
    <mergeCell ref="K682:K687"/>
    <mergeCell ref="K674:K679"/>
    <mergeCell ref="A680:K680"/>
    <mergeCell ref="D112:D117"/>
    <mergeCell ref="D118:D123"/>
    <mergeCell ref="D124:D129"/>
    <mergeCell ref="D130:D135"/>
    <mergeCell ref="D136:D141"/>
    <mergeCell ref="D142:D147"/>
    <mergeCell ref="D148:D153"/>
    <mergeCell ref="D154:D159"/>
    <mergeCell ref="D160:D165"/>
    <mergeCell ref="D787:D792"/>
    <mergeCell ref="I787:I792"/>
    <mergeCell ref="D793:D798"/>
    <mergeCell ref="I793:I798"/>
    <mergeCell ref="D625:D630"/>
    <mergeCell ref="D631:D636"/>
    <mergeCell ref="D619:D624"/>
    <mergeCell ref="D637:D642"/>
    <mergeCell ref="D643:D648"/>
    <mergeCell ref="D649:D654"/>
    <mergeCell ref="D655:D660"/>
    <mergeCell ref="I625:I630"/>
    <mergeCell ref="D661:D666"/>
    <mergeCell ref="D667:D672"/>
    <mergeCell ref="H565:H570"/>
    <mergeCell ref="F383:F388"/>
    <mergeCell ref="G383:G388"/>
    <mergeCell ref="A596:K596"/>
    <mergeCell ref="A597:K597"/>
    <mergeCell ref="A590:A595"/>
    <mergeCell ref="B590:B595"/>
    <mergeCell ref="D590:D595"/>
    <mergeCell ref="E590:E595"/>
    <mergeCell ref="E583:E588"/>
    <mergeCell ref="F583:F588"/>
    <mergeCell ref="G583:G588"/>
    <mergeCell ref="H583:H588"/>
    <mergeCell ref="F517:F522"/>
    <mergeCell ref="G517:G522"/>
    <mergeCell ref="H517:H522"/>
    <mergeCell ref="E547:E552"/>
    <mergeCell ref="F547:F552"/>
    <mergeCell ref="G547:G552"/>
    <mergeCell ref="H547:H552"/>
    <mergeCell ref="K439:K444"/>
    <mergeCell ref="L573:L578"/>
    <mergeCell ref="F559:F564"/>
    <mergeCell ref="H559:H564"/>
    <mergeCell ref="B559:B564"/>
    <mergeCell ref="E559:E564"/>
    <mergeCell ref="E553:E558"/>
    <mergeCell ref="F553:F558"/>
    <mergeCell ref="G553:G558"/>
    <mergeCell ref="H553:H558"/>
    <mergeCell ref="B553:B558"/>
    <mergeCell ref="B565:B570"/>
    <mergeCell ref="E565:E570"/>
    <mergeCell ref="F565:F570"/>
    <mergeCell ref="G565:G570"/>
    <mergeCell ref="J559:J564"/>
    <mergeCell ref="B547:B552"/>
    <mergeCell ref="I112:I117"/>
    <mergeCell ref="I118:I123"/>
    <mergeCell ref="I124:I129"/>
    <mergeCell ref="I130:I135"/>
    <mergeCell ref="I136:I141"/>
    <mergeCell ref="I142:I147"/>
    <mergeCell ref="I148:I153"/>
    <mergeCell ref="I154:I159"/>
    <mergeCell ref="I160:I165"/>
    <mergeCell ref="K559:K564"/>
    <mergeCell ref="J547:J552"/>
    <mergeCell ref="K547:K552"/>
    <mergeCell ref="J565:J570"/>
    <mergeCell ref="K565:K570"/>
    <mergeCell ref="K571:K576"/>
    <mergeCell ref="J553:J558"/>
    <mergeCell ref="K553:K558"/>
    <mergeCell ref="K166:K171"/>
    <mergeCell ref="K154:K159"/>
    <mergeCell ref="J358:J363"/>
    <mergeCell ref="K358:K363"/>
    <mergeCell ref="K319:K324"/>
    <mergeCell ref="K245:K250"/>
    <mergeCell ref="A251:K251"/>
    <mergeCell ref="A252:K252"/>
    <mergeCell ref="B253:B258"/>
    <mergeCell ref="E253:E258"/>
    <mergeCell ref="F253:F258"/>
    <mergeCell ref="G253:G258"/>
    <mergeCell ref="H253:H258"/>
    <mergeCell ref="K259:K264"/>
    <mergeCell ref="J253:J258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47"/>
  <sheetViews>
    <sheetView topLeftCell="A38" zoomScaleNormal="100" workbookViewId="0">
      <selection activeCell="B28" sqref="B28:B32"/>
    </sheetView>
  </sheetViews>
  <sheetFormatPr defaultColWidth="8.85546875" defaultRowHeight="14.25"/>
  <cols>
    <col min="1" max="1" width="4" style="119" customWidth="1"/>
    <col min="2" max="2" width="47.28515625" style="119" customWidth="1"/>
    <col min="3" max="3" width="47.140625" style="119" customWidth="1"/>
    <col min="4" max="4" width="48.42578125" style="119" customWidth="1"/>
    <col min="5" max="5" width="27.28515625" style="119" customWidth="1"/>
    <col min="6" max="6" width="19.28515625" style="119" customWidth="1"/>
    <col min="7" max="7" width="35.28515625" style="119" customWidth="1"/>
    <col min="8" max="8" width="18.42578125" style="119" customWidth="1"/>
    <col min="9" max="9" width="34.7109375" style="119" customWidth="1"/>
    <col min="10" max="10" width="31.28515625" style="119" customWidth="1"/>
    <col min="11" max="11" width="35.5703125" style="119" customWidth="1"/>
    <col min="12" max="16384" width="8.85546875" style="119"/>
  </cols>
  <sheetData>
    <row r="1" spans="2:10">
      <c r="B1" s="15" t="s">
        <v>0</v>
      </c>
    </row>
    <row r="3" spans="2:10" ht="32.25" customHeight="1">
      <c r="B3" s="79" t="s">
        <v>76</v>
      </c>
      <c r="C3" s="354">
        <v>104016</v>
      </c>
    </row>
    <row r="4" spans="2:10" ht="25.5">
      <c r="B4" s="79" t="s">
        <v>77</v>
      </c>
      <c r="C4" s="79" t="s">
        <v>53</v>
      </c>
    </row>
    <row r="6" spans="2:10">
      <c r="B6" s="15" t="s">
        <v>78</v>
      </c>
    </row>
    <row r="7" spans="2:10">
      <c r="B7" s="15"/>
    </row>
    <row r="8" spans="2:10" ht="75" customHeight="1">
      <c r="B8" s="384" t="s">
        <v>79</v>
      </c>
      <c r="C8" s="384" t="s">
        <v>90</v>
      </c>
      <c r="D8" s="564" t="s">
        <v>103</v>
      </c>
      <c r="E8" s="723"/>
      <c r="F8" s="723"/>
      <c r="G8" s="723"/>
      <c r="H8" s="565"/>
      <c r="I8" s="563" t="s">
        <v>976</v>
      </c>
      <c r="J8" s="716" t="s">
        <v>977</v>
      </c>
    </row>
    <row r="9" spans="2:10">
      <c r="B9" s="385"/>
      <c r="C9" s="385"/>
      <c r="D9" s="384" t="s">
        <v>104</v>
      </c>
      <c r="E9" s="564" t="s">
        <v>117</v>
      </c>
      <c r="F9" s="565"/>
      <c r="G9" s="564" t="s">
        <v>118</v>
      </c>
      <c r="H9" s="565"/>
      <c r="I9" s="532"/>
      <c r="J9" s="716"/>
    </row>
    <row r="10" spans="2:10" ht="19.5" customHeight="1">
      <c r="B10" s="386"/>
      <c r="C10" s="386"/>
      <c r="D10" s="386"/>
      <c r="E10" s="21" t="s">
        <v>119</v>
      </c>
      <c r="F10" s="21" t="s">
        <v>120</v>
      </c>
      <c r="G10" s="21" t="s">
        <v>119</v>
      </c>
      <c r="H10" s="21" t="s">
        <v>120</v>
      </c>
      <c r="I10" s="533"/>
      <c r="J10" s="716"/>
    </row>
    <row r="11" spans="2:10" ht="77.25" customHeight="1">
      <c r="B11" s="385" t="s">
        <v>858</v>
      </c>
      <c r="C11" s="385" t="s">
        <v>857</v>
      </c>
      <c r="D11" s="386" t="s">
        <v>859</v>
      </c>
      <c r="E11" s="21"/>
      <c r="F11" s="21"/>
      <c r="G11" s="21"/>
      <c r="H11" s="21"/>
      <c r="I11" s="385"/>
      <c r="J11" s="452"/>
    </row>
    <row r="12" spans="2:10" ht="60" customHeight="1">
      <c r="B12" s="384" t="s">
        <v>80</v>
      </c>
      <c r="C12" s="384" t="s">
        <v>91</v>
      </c>
      <c r="D12" s="21" t="s">
        <v>105</v>
      </c>
      <c r="E12" s="82">
        <v>0.13400000000000001</v>
      </c>
      <c r="F12" s="82" t="s">
        <v>121</v>
      </c>
      <c r="G12" s="79" t="s">
        <v>122</v>
      </c>
      <c r="H12" s="79" t="s">
        <v>123</v>
      </c>
      <c r="I12" s="384" t="s">
        <v>128</v>
      </c>
      <c r="J12" s="712"/>
    </row>
    <row r="13" spans="2:10" ht="14.45" customHeight="1">
      <c r="B13" s="386"/>
      <c r="C13" s="386"/>
      <c r="D13" s="79" t="s">
        <v>106</v>
      </c>
      <c r="E13" s="82">
        <v>0.752</v>
      </c>
      <c r="F13" s="83" t="s">
        <v>121</v>
      </c>
      <c r="G13" s="21" t="s">
        <v>124</v>
      </c>
      <c r="H13" s="79" t="s">
        <v>123</v>
      </c>
      <c r="I13" s="386"/>
      <c r="J13" s="662"/>
    </row>
    <row r="14" spans="2:10" ht="127.5">
      <c r="B14" s="384" t="s">
        <v>81</v>
      </c>
      <c r="C14" s="384" t="s">
        <v>92</v>
      </c>
      <c r="D14" s="79" t="s">
        <v>107</v>
      </c>
      <c r="E14" s="384"/>
      <c r="F14" s="21"/>
      <c r="G14" s="21"/>
      <c r="H14" s="21"/>
      <c r="I14" s="21"/>
      <c r="J14" s="452" t="s">
        <v>1130</v>
      </c>
    </row>
    <row r="15" spans="2:10" ht="63.75">
      <c r="B15" s="384" t="s">
        <v>82</v>
      </c>
      <c r="C15" s="384" t="s">
        <v>93</v>
      </c>
      <c r="D15" s="21" t="s">
        <v>108</v>
      </c>
      <c r="E15" s="21" t="s">
        <v>125</v>
      </c>
      <c r="F15" s="21" t="s">
        <v>126</v>
      </c>
      <c r="G15" s="21" t="s">
        <v>127</v>
      </c>
      <c r="H15" s="79" t="s">
        <v>123</v>
      </c>
      <c r="I15" s="84" t="s">
        <v>129</v>
      </c>
      <c r="J15" s="79"/>
    </row>
    <row r="16" spans="2:10" ht="66" customHeight="1">
      <c r="B16" s="384" t="s">
        <v>704</v>
      </c>
      <c r="C16" s="531" t="s">
        <v>94</v>
      </c>
      <c r="D16" s="389" t="s">
        <v>780</v>
      </c>
      <c r="E16" s="384" t="s">
        <v>1010</v>
      </c>
      <c r="F16" s="21">
        <v>2021</v>
      </c>
      <c r="G16" s="21">
        <v>0.5</v>
      </c>
      <c r="H16" s="21">
        <v>2024</v>
      </c>
      <c r="I16" s="724" t="s">
        <v>783</v>
      </c>
      <c r="J16" s="717"/>
    </row>
    <row r="17" spans="2:10" ht="57">
      <c r="B17" s="385"/>
      <c r="C17" s="532"/>
      <c r="D17" s="390" t="s">
        <v>853</v>
      </c>
      <c r="E17" s="384">
        <v>0.3</v>
      </c>
      <c r="F17" s="21">
        <v>2021</v>
      </c>
      <c r="G17" s="21">
        <v>0.8</v>
      </c>
      <c r="H17" s="21">
        <v>2024</v>
      </c>
      <c r="I17" s="718"/>
      <c r="J17" s="718"/>
    </row>
    <row r="18" spans="2:10" ht="57">
      <c r="B18" s="386"/>
      <c r="C18" s="533"/>
      <c r="D18" s="391" t="s">
        <v>781</v>
      </c>
      <c r="E18" s="384">
        <v>0.8</v>
      </c>
      <c r="F18" s="21">
        <v>2021</v>
      </c>
      <c r="G18" s="21">
        <v>1</v>
      </c>
      <c r="H18" s="21">
        <v>2024</v>
      </c>
      <c r="I18" s="719"/>
      <c r="J18" s="719"/>
    </row>
    <row r="19" spans="2:10" ht="13.9" customHeight="1">
      <c r="B19" s="85" t="s">
        <v>83</v>
      </c>
      <c r="C19" s="720" t="s">
        <v>95</v>
      </c>
      <c r="D19" s="384" t="s">
        <v>109</v>
      </c>
      <c r="E19" s="384">
        <v>15000</v>
      </c>
      <c r="F19" s="21">
        <v>2019</v>
      </c>
      <c r="G19" s="21">
        <v>15000</v>
      </c>
      <c r="H19" s="21">
        <v>2023</v>
      </c>
      <c r="I19" s="563" t="s">
        <v>860</v>
      </c>
      <c r="J19" s="422"/>
    </row>
    <row r="20" spans="2:10" ht="48" customHeight="1">
      <c r="B20" s="355"/>
      <c r="C20" s="721"/>
      <c r="D20" s="388" t="s">
        <v>110</v>
      </c>
      <c r="E20" s="388">
        <v>1.556</v>
      </c>
      <c r="F20" s="21">
        <v>2020</v>
      </c>
      <c r="G20" s="21">
        <v>1.65</v>
      </c>
      <c r="H20" s="21">
        <v>2024</v>
      </c>
      <c r="I20" s="532"/>
      <c r="J20" s="421"/>
    </row>
    <row r="21" spans="2:10" ht="53.25" customHeight="1">
      <c r="B21" s="355"/>
      <c r="C21" s="722"/>
      <c r="D21" s="388" t="s">
        <v>1025</v>
      </c>
      <c r="E21" s="388">
        <v>0</v>
      </c>
      <c r="F21" s="21">
        <v>2020</v>
      </c>
      <c r="G21" s="21" t="s">
        <v>1026</v>
      </c>
      <c r="H21" s="21" t="s">
        <v>862</v>
      </c>
      <c r="I21" s="532"/>
      <c r="J21" s="421"/>
    </row>
    <row r="22" spans="2:10" ht="14.45" customHeight="1">
      <c r="B22" s="21" t="s">
        <v>84</v>
      </c>
      <c r="C22" s="384" t="s">
        <v>96</v>
      </c>
      <c r="D22" s="384" t="s">
        <v>111</v>
      </c>
      <c r="E22" s="384" t="s">
        <v>74</v>
      </c>
      <c r="F22" s="21"/>
      <c r="G22" s="21" t="s">
        <v>74</v>
      </c>
      <c r="H22" s="21" t="s">
        <v>74</v>
      </c>
      <c r="I22" s="533"/>
      <c r="J22" s="423"/>
    </row>
    <row r="23" spans="2:10" ht="289.5" customHeight="1">
      <c r="B23" s="384" t="s">
        <v>800</v>
      </c>
      <c r="C23" s="384" t="s">
        <v>801</v>
      </c>
      <c r="D23" s="354" t="s">
        <v>1023</v>
      </c>
      <c r="E23" s="86">
        <v>41.7</v>
      </c>
      <c r="F23" s="21">
        <v>2020</v>
      </c>
      <c r="G23" s="86">
        <v>45</v>
      </c>
      <c r="H23" s="21">
        <v>2024</v>
      </c>
      <c r="I23" s="388" t="s">
        <v>802</v>
      </c>
      <c r="J23" s="422" t="s">
        <v>1089</v>
      </c>
    </row>
    <row r="24" spans="2:10" ht="102">
      <c r="B24" s="384" t="s">
        <v>85</v>
      </c>
      <c r="C24" s="384" t="s">
        <v>97</v>
      </c>
      <c r="D24" s="384" t="s">
        <v>861</v>
      </c>
      <c r="E24" s="384">
        <v>90.8</v>
      </c>
      <c r="F24" s="21">
        <v>2019</v>
      </c>
      <c r="G24" s="21">
        <v>100</v>
      </c>
      <c r="H24" s="21">
        <v>2022</v>
      </c>
      <c r="I24" s="384" t="s">
        <v>130</v>
      </c>
      <c r="J24" s="563"/>
    </row>
    <row r="25" spans="2:10" ht="38.25">
      <c r="B25" s="385"/>
      <c r="C25" s="385"/>
      <c r="D25" s="384" t="s">
        <v>112</v>
      </c>
      <c r="E25" s="384">
        <v>0</v>
      </c>
      <c r="F25" s="21">
        <v>2019</v>
      </c>
      <c r="G25" s="21">
        <v>0</v>
      </c>
      <c r="H25" s="21" t="s">
        <v>862</v>
      </c>
      <c r="I25" s="385"/>
      <c r="J25" s="532"/>
    </row>
    <row r="26" spans="2:10">
      <c r="B26" s="386"/>
      <c r="C26" s="386"/>
      <c r="D26" s="384" t="s">
        <v>863</v>
      </c>
      <c r="E26" s="384">
        <v>40140</v>
      </c>
      <c r="F26" s="21">
        <v>2019</v>
      </c>
      <c r="G26" s="21">
        <v>58400</v>
      </c>
      <c r="H26" s="21">
        <v>2023</v>
      </c>
      <c r="I26" s="386"/>
      <c r="J26" s="533"/>
    </row>
    <row r="27" spans="2:10" ht="39.6" customHeight="1">
      <c r="B27" s="21" t="s">
        <v>86</v>
      </c>
      <c r="C27" s="384" t="s">
        <v>98</v>
      </c>
      <c r="D27" s="384" t="s">
        <v>113</v>
      </c>
      <c r="E27" s="384"/>
      <c r="F27" s="21"/>
      <c r="G27" s="21"/>
      <c r="H27" s="21"/>
      <c r="I27" s="21"/>
      <c r="J27" s="21"/>
    </row>
    <row r="28" spans="2:10" ht="38.25">
      <c r="B28" s="563" t="s">
        <v>169</v>
      </c>
      <c r="C28" s="563" t="s">
        <v>99</v>
      </c>
      <c r="D28" s="384" t="s">
        <v>928</v>
      </c>
      <c r="E28" s="483">
        <v>1.63</v>
      </c>
      <c r="F28" s="489">
        <v>2020</v>
      </c>
      <c r="G28" s="489">
        <v>3.1</v>
      </c>
      <c r="H28" s="489">
        <v>2024</v>
      </c>
      <c r="I28" s="21" t="s">
        <v>132</v>
      </c>
      <c r="J28" s="563" t="s">
        <v>1072</v>
      </c>
    </row>
    <row r="29" spans="2:10" ht="89.25">
      <c r="B29" s="532"/>
      <c r="C29" s="532"/>
      <c r="D29" s="388" t="s">
        <v>929</v>
      </c>
      <c r="E29" s="483">
        <v>0.4</v>
      </c>
      <c r="F29" s="489">
        <v>2020</v>
      </c>
      <c r="G29" s="489">
        <v>2.1</v>
      </c>
      <c r="H29" s="489">
        <v>2024</v>
      </c>
      <c r="I29" s="21" t="s">
        <v>133</v>
      </c>
      <c r="J29" s="532"/>
    </row>
    <row r="30" spans="2:10" ht="71.25" customHeight="1">
      <c r="B30" s="532"/>
      <c r="C30" s="532"/>
      <c r="D30" s="388" t="s">
        <v>930</v>
      </c>
      <c r="E30" s="489">
        <v>1.7</v>
      </c>
      <c r="F30" s="489">
        <v>2020</v>
      </c>
      <c r="G30" s="378">
        <v>4</v>
      </c>
      <c r="H30" s="489">
        <v>2024</v>
      </c>
      <c r="I30" s="21" t="s">
        <v>134</v>
      </c>
      <c r="J30" s="533"/>
    </row>
    <row r="31" spans="2:10" ht="51">
      <c r="B31" s="532"/>
      <c r="C31" s="532"/>
      <c r="D31" s="416" t="s">
        <v>1082</v>
      </c>
      <c r="E31" s="388">
        <v>100</v>
      </c>
      <c r="F31" s="21">
        <v>2020</v>
      </c>
      <c r="G31" s="21">
        <v>100</v>
      </c>
      <c r="H31" s="21">
        <v>2024</v>
      </c>
      <c r="I31" s="388" t="s">
        <v>131</v>
      </c>
      <c r="J31" s="563" t="s">
        <v>1081</v>
      </c>
    </row>
    <row r="32" spans="2:10" ht="51">
      <c r="B32" s="533"/>
      <c r="C32" s="533"/>
      <c r="D32" s="416" t="s">
        <v>1083</v>
      </c>
      <c r="E32" s="388">
        <v>61</v>
      </c>
      <c r="F32" s="21">
        <v>2020</v>
      </c>
      <c r="G32" s="21">
        <v>90</v>
      </c>
      <c r="H32" s="21">
        <v>2024</v>
      </c>
      <c r="I32" s="386"/>
      <c r="J32" s="533"/>
    </row>
    <row r="33" spans="2:10" ht="15" thickBot="1">
      <c r="B33" s="563"/>
      <c r="C33" s="563" t="s">
        <v>1073</v>
      </c>
      <c r="D33" s="416" t="s">
        <v>1075</v>
      </c>
      <c r="E33" s="416">
        <v>5</v>
      </c>
      <c r="F33" s="417">
        <v>2020</v>
      </c>
      <c r="G33" s="417">
        <v>9</v>
      </c>
      <c r="H33" s="417">
        <v>2024</v>
      </c>
      <c r="I33" s="563" t="s">
        <v>1079</v>
      </c>
      <c r="J33" s="563" t="s">
        <v>1080</v>
      </c>
    </row>
    <row r="34" spans="2:10" ht="42" customHeight="1" thickBot="1">
      <c r="B34" s="532"/>
      <c r="C34" s="532"/>
      <c r="D34" s="416" t="s">
        <v>1088</v>
      </c>
      <c r="E34" s="419">
        <v>3</v>
      </c>
      <c r="F34" s="418">
        <v>2020</v>
      </c>
      <c r="G34" s="418">
        <v>5</v>
      </c>
      <c r="H34" s="418">
        <v>2024</v>
      </c>
      <c r="I34" s="532"/>
      <c r="J34" s="532"/>
    </row>
    <row r="35" spans="2:10" ht="26.25" thickBot="1">
      <c r="B35" s="532"/>
      <c r="C35" s="532"/>
      <c r="D35" s="416" t="s">
        <v>1087</v>
      </c>
      <c r="E35" s="419">
        <v>3</v>
      </c>
      <c r="F35" s="418">
        <v>2020</v>
      </c>
      <c r="G35" s="418">
        <v>5</v>
      </c>
      <c r="H35" s="418">
        <v>2024</v>
      </c>
      <c r="I35" s="532"/>
      <c r="J35" s="532"/>
    </row>
    <row r="36" spans="2:10" ht="26.25" thickBot="1">
      <c r="B36" s="532"/>
      <c r="C36" s="532"/>
      <c r="D36" s="416" t="s">
        <v>1076</v>
      </c>
      <c r="E36" s="419">
        <v>175</v>
      </c>
      <c r="F36" s="418">
        <v>2020</v>
      </c>
      <c r="G36" s="418">
        <v>700</v>
      </c>
      <c r="H36" s="418">
        <v>2024</v>
      </c>
      <c r="I36" s="532"/>
      <c r="J36" s="532"/>
    </row>
    <row r="37" spans="2:10" ht="26.25" thickBot="1">
      <c r="B37" s="532"/>
      <c r="C37" s="532"/>
      <c r="D37" s="416" t="s">
        <v>1086</v>
      </c>
      <c r="E37" s="419">
        <v>8</v>
      </c>
      <c r="F37" s="418">
        <v>2020</v>
      </c>
      <c r="G37" s="418" t="s">
        <v>1074</v>
      </c>
      <c r="H37" s="418">
        <v>2024</v>
      </c>
      <c r="I37" s="532"/>
      <c r="J37" s="532"/>
    </row>
    <row r="38" spans="2:10" ht="26.25" thickBot="1">
      <c r="B38" s="532"/>
      <c r="C38" s="532"/>
      <c r="D38" s="416" t="s">
        <v>1084</v>
      </c>
      <c r="E38" s="419">
        <v>1</v>
      </c>
      <c r="F38" s="418">
        <v>2020</v>
      </c>
      <c r="G38" s="418">
        <v>3</v>
      </c>
      <c r="H38" s="418">
        <v>2024</v>
      </c>
      <c r="I38" s="532"/>
      <c r="J38" s="532"/>
    </row>
    <row r="39" spans="2:10" ht="48" customHeight="1" thickBot="1">
      <c r="B39" s="532"/>
      <c r="C39" s="532"/>
      <c r="D39" s="416" t="s">
        <v>1085</v>
      </c>
      <c r="E39" s="419">
        <v>1</v>
      </c>
      <c r="F39" s="418">
        <v>2020</v>
      </c>
      <c r="G39" s="418">
        <v>2</v>
      </c>
      <c r="H39" s="418">
        <v>2024</v>
      </c>
      <c r="I39" s="532"/>
      <c r="J39" s="532"/>
    </row>
    <row r="40" spans="2:10" ht="26.25" thickBot="1">
      <c r="B40" s="532"/>
      <c r="C40" s="532"/>
      <c r="D40" s="417" t="s">
        <v>1077</v>
      </c>
      <c r="E40" s="419">
        <v>140</v>
      </c>
      <c r="F40" s="418">
        <v>2020</v>
      </c>
      <c r="G40" s="418">
        <v>140</v>
      </c>
      <c r="H40" s="418">
        <v>2024</v>
      </c>
      <c r="I40" s="532"/>
      <c r="J40" s="532"/>
    </row>
    <row r="41" spans="2:10" ht="75" customHeight="1" thickBot="1">
      <c r="B41" s="533"/>
      <c r="C41" s="532"/>
      <c r="D41" s="79" t="s">
        <v>1078</v>
      </c>
      <c r="E41" s="420">
        <v>300</v>
      </c>
      <c r="F41" s="418">
        <v>2018</v>
      </c>
      <c r="G41" s="418">
        <v>300</v>
      </c>
      <c r="H41" s="418">
        <v>2024</v>
      </c>
      <c r="I41" s="532"/>
      <c r="J41" s="532"/>
    </row>
    <row r="42" spans="2:10" ht="154.5" customHeight="1">
      <c r="B42" s="21" t="s">
        <v>87</v>
      </c>
      <c r="C42" s="21" t="s">
        <v>100</v>
      </c>
      <c r="D42" s="384" t="s">
        <v>114</v>
      </c>
      <c r="E42" s="384" t="s">
        <v>778</v>
      </c>
      <c r="F42" s="21">
        <v>2020</v>
      </c>
      <c r="G42" s="21" t="s">
        <v>1038</v>
      </c>
      <c r="H42" s="21">
        <v>2022</v>
      </c>
      <c r="I42" s="21" t="s">
        <v>132</v>
      </c>
      <c r="J42" s="452" t="s">
        <v>1090</v>
      </c>
    </row>
    <row r="43" spans="2:10" ht="89.25">
      <c r="B43" s="384" t="s">
        <v>88</v>
      </c>
      <c r="C43" s="384" t="s">
        <v>101</v>
      </c>
      <c r="D43" s="384" t="s">
        <v>864</v>
      </c>
      <c r="E43" s="384">
        <v>25500</v>
      </c>
      <c r="F43" s="21">
        <v>2019</v>
      </c>
      <c r="G43" s="21">
        <v>29500</v>
      </c>
      <c r="H43" s="21">
        <v>2023</v>
      </c>
      <c r="I43" s="384" t="s">
        <v>133</v>
      </c>
      <c r="J43" s="531"/>
    </row>
    <row r="44" spans="2:10" ht="25.5">
      <c r="B44" s="386"/>
      <c r="C44" s="386"/>
      <c r="D44" s="384" t="s">
        <v>865</v>
      </c>
      <c r="E44" s="384">
        <v>0</v>
      </c>
      <c r="F44" s="21">
        <v>2019</v>
      </c>
      <c r="G44" s="21">
        <v>0</v>
      </c>
      <c r="H44" s="21" t="s">
        <v>862</v>
      </c>
      <c r="I44" s="386"/>
      <c r="J44" s="533"/>
    </row>
    <row r="45" spans="2:10" ht="63.75">
      <c r="B45" s="384" t="s">
        <v>89</v>
      </c>
      <c r="C45" s="384" t="s">
        <v>102</v>
      </c>
      <c r="D45" s="383" t="s">
        <v>115</v>
      </c>
      <c r="E45" s="383">
        <v>3026</v>
      </c>
      <c r="F45" s="383">
        <v>2015</v>
      </c>
      <c r="G45" s="383">
        <v>2476</v>
      </c>
      <c r="H45" s="383">
        <v>2023</v>
      </c>
      <c r="I45" s="563" t="s">
        <v>134</v>
      </c>
      <c r="J45" s="531"/>
    </row>
    <row r="46" spans="2:10" ht="140.25" customHeight="1">
      <c r="B46" s="386"/>
      <c r="C46" s="386"/>
      <c r="D46" s="21" t="s">
        <v>116</v>
      </c>
      <c r="E46" s="21">
        <v>1</v>
      </c>
      <c r="F46" s="21">
        <v>2015</v>
      </c>
      <c r="G46" s="21">
        <v>34</v>
      </c>
      <c r="H46" s="21">
        <v>2023</v>
      </c>
      <c r="I46" s="533"/>
      <c r="J46" s="533"/>
    </row>
    <row r="47" spans="2:10">
      <c r="B47" s="392"/>
    </row>
  </sheetData>
  <mergeCells count="23">
    <mergeCell ref="I8:I10"/>
    <mergeCell ref="C16:C18"/>
    <mergeCell ref="C19:C21"/>
    <mergeCell ref="I19:I22"/>
    <mergeCell ref="I45:I46"/>
    <mergeCell ref="D8:H8"/>
    <mergeCell ref="E9:F9"/>
    <mergeCell ref="G9:H9"/>
    <mergeCell ref="I16:I18"/>
    <mergeCell ref="C33:C41"/>
    <mergeCell ref="I33:I41"/>
    <mergeCell ref="J45:J46"/>
    <mergeCell ref="J8:J10"/>
    <mergeCell ref="J12:J13"/>
    <mergeCell ref="J16:J18"/>
    <mergeCell ref="J24:J26"/>
    <mergeCell ref="J28:J30"/>
    <mergeCell ref="J33:J41"/>
    <mergeCell ref="B33:B41"/>
    <mergeCell ref="J31:J32"/>
    <mergeCell ref="B28:B32"/>
    <mergeCell ref="C28:C32"/>
    <mergeCell ref="J43:J4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Հավելված 3 մաս 4</vt:lpstr>
      <vt:lpstr>Հավելված 3 մաս 2</vt:lpstr>
      <vt:lpstr>Հավելված 3 մաս3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Vahan</dc:creator>
  <cp:lastModifiedBy>Anahit.Hamzyan</cp:lastModifiedBy>
  <cp:lastPrinted>2020-03-03T13:25:23Z</cp:lastPrinted>
  <dcterms:created xsi:type="dcterms:W3CDTF">2017-12-06T07:28:20Z</dcterms:created>
  <dcterms:modified xsi:type="dcterms:W3CDTF">2021-07-21T08:06:12Z</dcterms:modified>
</cp:coreProperties>
</file>