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5" yWindow="2835" windowWidth="20730" windowHeight="9840"/>
  </bookViews>
  <sheets>
    <sheet name="Sheet" sheetId="26" r:id="rId1"/>
  </sheets>
  <definedNames>
    <definedName name="AgencyCode">#REF!</definedName>
    <definedName name="AgencyName">#REF!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</definedNames>
  <calcPr calcId="144525"/>
</workbook>
</file>

<file path=xl/calcChain.xml><?xml version="1.0" encoding="utf-8"?>
<calcChain xmlns="http://schemas.openxmlformats.org/spreadsheetml/2006/main">
  <c r="K30" i="26" l="1"/>
  <c r="L30" i="26" s="1"/>
  <c r="M30" i="26" s="1"/>
  <c r="J21" i="26" l="1"/>
  <c r="K21" i="26"/>
  <c r="L21" i="26"/>
  <c r="M21" i="26"/>
  <c r="I21" i="26"/>
  <c r="M37" i="26" l="1"/>
  <c r="L37" i="26"/>
  <c r="K37" i="26"/>
  <c r="J37" i="26"/>
  <c r="I37" i="26"/>
  <c r="J39" i="26" l="1"/>
  <c r="K39" i="26"/>
  <c r="L39" i="26"/>
  <c r="M39" i="26"/>
  <c r="I39" i="26"/>
  <c r="J26" i="26"/>
  <c r="K26" i="26"/>
  <c r="L26" i="26"/>
  <c r="M26" i="26"/>
  <c r="I26" i="26"/>
  <c r="K14" i="26"/>
  <c r="L14" i="26"/>
  <c r="M14" i="26"/>
  <c r="J14" i="26"/>
  <c r="I14" i="26"/>
  <c r="J9" i="26" l="1"/>
  <c r="K9" i="26"/>
  <c r="K3" i="26" s="1"/>
  <c r="L9" i="26"/>
  <c r="M9" i="26"/>
  <c r="M3" i="26" s="1"/>
  <c r="I9" i="26"/>
  <c r="L3" i="26" l="1"/>
  <c r="I3" i="26"/>
  <c r="J3" i="26"/>
</calcChain>
</file>

<file path=xl/sharedStrings.xml><?xml version="1.0" encoding="utf-8"?>
<sst xmlns="http://schemas.openxmlformats.org/spreadsheetml/2006/main" count="121" uniqueCount="59">
  <si>
    <t xml:space="preserve"> Ժողովրդագրական վիճակի բարելավում</t>
  </si>
  <si>
    <t xml:space="preserve"> Կենսաթոշակային ապահովություն</t>
  </si>
  <si>
    <t xml:space="preserve"> Սոցիալական ապահովություն</t>
  </si>
  <si>
    <t xml:space="preserve"> Սոցիալական աջակցություն անաշխատունակության դեպքում</t>
  </si>
  <si>
    <t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 </t>
  </si>
  <si>
    <t xml:space="preserve"> Վետերանների պատվովճարներ </t>
  </si>
  <si>
    <t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 </t>
  </si>
  <si>
    <t xml:space="preserve"> Մինչև 2 տարեկան երեխայի խնամքի նպաստ </t>
  </si>
  <si>
    <t xml:space="preserve"> Երեխայի ծննդյան միանվագ նպաստ </t>
  </si>
  <si>
    <t xml:space="preserve"> Ժամանակավոր անաշխատունակության թերթիկների տպագրություն </t>
  </si>
  <si>
    <t xml:space="preserve"> Ժամանակավոր անաշխատունակության դեպքում նպաստ </t>
  </si>
  <si>
    <t xml:space="preserve"> Մայրության նպաստ </t>
  </si>
  <si>
    <t xml:space="preserve"> Կենսաթոշակների և այլ դրամական վճարների տրամադրման տեղեկատվական միասնական համակարգերի սպասարկում և շահագործում </t>
  </si>
  <si>
    <t xml:space="preserve"> Կենսաթոշակների և այլ դրամական վճարների իրականացման ապահովում </t>
  </si>
  <si>
    <t xml:space="preserve"> Շարքային զինծառայողների և նրանց ընտանիքների անդամների զինվորական կենսաթոշակներ </t>
  </si>
  <si>
    <t xml:space="preserve"> Աշխատանքային կենսաթոշակներ </t>
  </si>
  <si>
    <t xml:space="preserve"> ՀՀ օրենքով նշանակված կենսաթոշակներ </t>
  </si>
  <si>
    <t xml:space="preserve"> Ծերության՝ հաշմանդամության՝ կերակրողին կորցնելու դեպքում նպաստներ </t>
  </si>
  <si>
    <t xml:space="preserve"> Կենսաթոշակառուի՝ ծերության՝ հաշմանդամության՝ կերակրողին կորցնելու դեպքում նպաստառուի մահվան դեպքում տրվող թաղման նպաստ </t>
  </si>
  <si>
    <t xml:space="preserve"> Աջակցություն հաշմանդամ դարձած զինծառայողներին և զոհվածների ընտանիքներին </t>
  </si>
  <si>
    <t xml:space="preserve"> Աջակցություն զոհվածների ընտանիքներին </t>
  </si>
  <si>
    <t xml:space="preserve"> ՀՀ ՊՆ՝ ՀՀ ԿԱ ԱԱԾ կրտսեր՝ միջին՝ ավագ և ՀՀ ԿԱ ՀՀ ոստիկանության միջին՝ ավագ՝ գլխավոր սպայական անձնակազմին սոցիալական աջակցություն </t>
  </si>
  <si>
    <t>Պարգևավճարներ և պատվովճարներ</t>
  </si>
  <si>
    <t xml:space="preserve">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 </t>
  </si>
  <si>
    <t xml:space="preserve">Մինչև 2 տարեկան երեխայի խնամքի նպաստի տրամադրման ապահովում </t>
  </si>
  <si>
    <t xml:space="preserve">Կենսաթոշակների ձևաթղթերի տպագրություն </t>
  </si>
  <si>
    <t xml:space="preserve">Սպայական անձնակազմի և նրանց ընտանիքների անդամների կենսաթոշակներ </t>
  </si>
  <si>
    <t>Բյուջետային ծրագրերի գծով ամփոփ ծախսերն ըստ բյուջետային ծախսերի տնտեսագիտական դասակարգման հոդվածների</t>
  </si>
  <si>
    <t>Ծրագիր/ØÇçáó³éáõÙ</t>
  </si>
  <si>
    <t>Ìñ³·րային դասիչը</t>
  </si>
  <si>
    <t>2018թ. Փաստ. (հազ. դրամ)</t>
  </si>
  <si>
    <t>Գործառական դասակարգման</t>
  </si>
  <si>
    <t>Բաժին</t>
  </si>
  <si>
    <t>Խումբ</t>
  </si>
  <si>
    <t>Դաս</t>
  </si>
  <si>
    <t>2019թ. սպասվող (հազ. դրամ)</t>
  </si>
  <si>
    <t>2020թ. բյուջե (հազ. դրամ)</t>
  </si>
  <si>
    <t>2021թ. բյուջե (հազ. դրամ)</t>
  </si>
  <si>
    <t>2022թ. բյուջե (հազ. դրամ)</t>
  </si>
  <si>
    <t>09</t>
  </si>
  <si>
    <t>01</t>
  </si>
  <si>
    <t>07</t>
  </si>
  <si>
    <t>02</t>
  </si>
  <si>
    <t>04</t>
  </si>
  <si>
    <t>03</t>
  </si>
  <si>
    <t>նոր դասիչ</t>
  </si>
  <si>
    <t xml:space="preserve">Մինչև 3 տարեկան երեխայի խնամքի նպաստի տրամադրման ապահովում </t>
  </si>
  <si>
    <t xml:space="preserve"> Մինչև 3 տարեկան երեխայի խնամքի նպաստ </t>
  </si>
  <si>
    <t xml:space="preserve">Սոցիալական ապահովության ծառայության  տեխնիկական հագեցվածության ապահովում </t>
  </si>
  <si>
    <t>Երիտասարդ և երեխաներ ունեցող ընտանիքներին աջակցություն</t>
  </si>
  <si>
    <t xml:space="preserve"> Կուտակային հատկացումներ մասնակցի կենսաթոշակային հաշվին </t>
  </si>
  <si>
    <t xml:space="preserve"> ՀՀ քաղաքացիական գործերով վերաքննիչ դատարանի վճիռների համաձայն կերակրողը կորցրած անձանց կրած վնասի փոխհատուցում </t>
  </si>
  <si>
    <t xml:space="preserve"> Վնասի փոխհատուցում կերակրողը կորցրած անձանց </t>
  </si>
  <si>
    <t xml:space="preserve">ԱՊՀ տարածքում Հայրենական մեծ պատերազմի հաշմանդամների և մասնակիցների օդային տրանսպորտով մատուցվող ծառայությունների դիմաց փոխհատուցում </t>
  </si>
  <si>
    <t>05</t>
  </si>
  <si>
    <t xml:space="preserve"> Սոցիալական պաշտպանության բնագավառում պետական քաղաքականության մշակում՝ ծրագրերի համակարգում և մոնիթորինգ</t>
  </si>
  <si>
    <t xml:space="preserve"> Սոցիալական պաշտպանության առանձին  ծրագրերի իրականացման ապահովում</t>
  </si>
  <si>
    <t xml:space="preserve"> 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t>
  </si>
  <si>
    <t xml:space="preserve"> Կենսաթոշակային համակարգի հանրային իրազեկման աշխատանքներ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</si>
</sst>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#,##0.0;\(##,##0.0\);\-"/>
    <numFmt numFmtId="165" formatCode="_-* #,##0.0_р_._-;\-* #,##0.0_р_._-;_-* &quot;-&quot;??_р_._-;_-@_-"/>
    <numFmt numFmtId="166" formatCode="#,##0.0"/>
  </numFmts>
  <fonts count="30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8"/>
      <name val="GHEA Grapalat"/>
      <family val="2"/>
    </font>
    <font>
      <sz val="11"/>
      <color theme="1"/>
      <name val="Times Armeni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rgb="FFC00000"/>
      <name val="GHEA Grapalat"/>
      <family val="3"/>
    </font>
    <font>
      <i/>
      <sz val="10"/>
      <color theme="1"/>
      <name val="GHEA Grapalat"/>
      <family val="3"/>
    </font>
    <font>
      <sz val="11"/>
      <name val="GHEA Grapalat"/>
      <family val="3"/>
    </font>
    <font>
      <sz val="11"/>
      <color theme="0"/>
      <name val="GHEA Grapalat"/>
      <family val="3"/>
    </font>
    <font>
      <sz val="10"/>
      <name val="GHEA Grapalat"/>
      <family val="3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>
      <alignment horizontal="left" vertical="top" wrapText="1"/>
    </xf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33" borderId="0" applyNumberFormat="0" applyBorder="0" applyAlignment="0" applyProtection="0"/>
    <xf numFmtId="164" fontId="4" fillId="0" borderId="0" applyFill="0" applyBorder="0" applyProtection="0">
      <alignment horizontal="right" vertical="top"/>
    </xf>
    <xf numFmtId="43" fontId="22" fillId="0" borderId="0" applyFont="0" applyFill="0" applyBorder="0" applyAlignment="0" applyProtection="0"/>
  </cellStyleXfs>
  <cellXfs count="68">
    <xf numFmtId="0" fontId="0" fillId="0" borderId="0" xfId="0"/>
    <xf numFmtId="0" fontId="23" fillId="0" borderId="0" xfId="0" applyFont="1"/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 applyFill="1" applyBorder="1" applyAlignment="1">
      <alignment vertical="top"/>
    </xf>
    <xf numFmtId="0" fontId="23" fillId="35" borderId="16" xfId="0" applyFont="1" applyFill="1" applyBorder="1"/>
    <xf numFmtId="0" fontId="23" fillId="35" borderId="0" xfId="0" applyFont="1" applyFill="1"/>
    <xf numFmtId="0" fontId="26" fillId="0" borderId="2" xfId="0" applyFont="1" applyFill="1" applyBorder="1" applyAlignment="1">
      <alignment horizontal="left" wrapText="1"/>
    </xf>
    <xf numFmtId="0" fontId="26" fillId="0" borderId="16" xfId="0" applyFont="1" applyFill="1" applyBorder="1" applyAlignment="1">
      <alignment horizontal="right" wrapText="1"/>
    </xf>
    <xf numFmtId="37" fontId="24" fillId="0" borderId="16" xfId="47" applyNumberFormat="1" applyFont="1" applyBorder="1" applyAlignment="1">
      <alignment horizontal="center" vertical="center" wrapText="1"/>
    </xf>
    <xf numFmtId="49" fontId="24" fillId="0" borderId="16" xfId="47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wrapText="1"/>
    </xf>
    <xf numFmtId="0" fontId="26" fillId="0" borderId="16" xfId="0" applyFont="1" applyBorder="1" applyAlignment="1">
      <alignment wrapText="1"/>
    </xf>
    <xf numFmtId="165" fontId="24" fillId="35" borderId="16" xfId="47" applyNumberFormat="1" applyFont="1" applyFill="1" applyBorder="1" applyAlignment="1">
      <alignment horizontal="center" vertical="center" wrapText="1"/>
    </xf>
    <xf numFmtId="37" fontId="24" fillId="35" borderId="16" xfId="47" applyNumberFormat="1" applyFont="1" applyFill="1" applyBorder="1" applyAlignment="1">
      <alignment horizontal="center" vertical="center" wrapText="1"/>
    </xf>
    <xf numFmtId="49" fontId="24" fillId="35" borderId="16" xfId="47" applyNumberFormat="1" applyFont="1" applyFill="1" applyBorder="1" applyAlignment="1">
      <alignment horizontal="center" vertical="center" wrapText="1"/>
    </xf>
    <xf numFmtId="0" fontId="26" fillId="0" borderId="6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16" xfId="0" applyFont="1" applyBorder="1" applyAlignment="1">
      <alignment horizontal="right" vertical="center" wrapText="1"/>
    </xf>
    <xf numFmtId="0" fontId="26" fillId="0" borderId="1" xfId="0" applyFont="1" applyBorder="1" applyAlignment="1">
      <alignment vertical="center" wrapText="1"/>
    </xf>
    <xf numFmtId="0" fontId="26" fillId="0" borderId="23" xfId="0" applyFont="1" applyBorder="1" applyAlignment="1">
      <alignment wrapText="1"/>
    </xf>
    <xf numFmtId="0" fontId="23" fillId="0" borderId="2" xfId="0" applyFont="1" applyBorder="1"/>
    <xf numFmtId="0" fontId="23" fillId="0" borderId="16" xfId="0" applyFont="1" applyBorder="1"/>
    <xf numFmtId="0" fontId="23" fillId="0" borderId="4" xfId="0" applyFont="1" applyBorder="1"/>
    <xf numFmtId="0" fontId="23" fillId="0" borderId="21" xfId="0" applyFont="1" applyBorder="1"/>
    <xf numFmtId="0" fontId="26" fillId="0" borderId="18" xfId="0" applyFont="1" applyBorder="1" applyAlignment="1">
      <alignment vertical="center" wrapText="1"/>
    </xf>
    <xf numFmtId="0" fontId="23" fillId="0" borderId="18" xfId="0" applyFont="1" applyBorder="1"/>
    <xf numFmtId="0" fontId="23" fillId="0" borderId="0" xfId="0" applyFont="1" applyAlignment="1">
      <alignment horizontal="right"/>
    </xf>
    <xf numFmtId="43" fontId="23" fillId="0" borderId="0" xfId="0" applyNumberFormat="1" applyFont="1" applyAlignment="1">
      <alignment horizontal="right"/>
    </xf>
    <xf numFmtId="166" fontId="23" fillId="35" borderId="16" xfId="47" applyNumberFormat="1" applyFont="1" applyFill="1" applyBorder="1" applyAlignment="1">
      <alignment horizontal="right" vertical="center" wrapText="1"/>
    </xf>
    <xf numFmtId="166" fontId="23" fillId="0" borderId="2" xfId="47" applyNumberFormat="1" applyFont="1" applyBorder="1" applyAlignment="1">
      <alignment horizontal="right" vertical="center" wrapText="1"/>
    </xf>
    <xf numFmtId="166" fontId="23" fillId="35" borderId="2" xfId="47" applyNumberFormat="1" applyFont="1" applyFill="1" applyBorder="1" applyAlignment="1">
      <alignment horizontal="right" vertical="center" wrapText="1"/>
    </xf>
    <xf numFmtId="166" fontId="23" fillId="35" borderId="16" xfId="0" applyNumberFormat="1" applyFont="1" applyFill="1" applyBorder="1" applyAlignment="1">
      <alignment horizontal="right"/>
    </xf>
    <xf numFmtId="166" fontId="27" fillId="35" borderId="16" xfId="47" applyNumberFormat="1" applyFont="1" applyFill="1" applyBorder="1" applyAlignment="1" applyProtection="1">
      <alignment horizontal="right" vertical="center" wrapText="1"/>
    </xf>
    <xf numFmtId="166" fontId="27" fillId="35" borderId="2" xfId="47" applyNumberFormat="1" applyFont="1" applyFill="1" applyBorder="1" applyAlignment="1" applyProtection="1">
      <alignment horizontal="right" vertical="center" wrapText="1"/>
    </xf>
    <xf numFmtId="166" fontId="23" fillId="0" borderId="16" xfId="0" applyNumberFormat="1" applyFont="1" applyBorder="1" applyAlignment="1">
      <alignment horizontal="right"/>
    </xf>
    <xf numFmtId="166" fontId="23" fillId="0" borderId="24" xfId="0" applyNumberFormat="1" applyFont="1" applyBorder="1" applyAlignment="1">
      <alignment horizontal="right"/>
    </xf>
    <xf numFmtId="166" fontId="23" fillId="0" borderId="18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5" fontId="23" fillId="35" borderId="16" xfId="0" applyNumberFormat="1" applyFont="1" applyFill="1" applyBorder="1"/>
    <xf numFmtId="165" fontId="29" fillId="35" borderId="16" xfId="47" applyNumberFormat="1" applyFont="1" applyFill="1" applyBorder="1" applyAlignment="1" applyProtection="1">
      <alignment vertical="center" wrapText="1"/>
    </xf>
    <xf numFmtId="165" fontId="29" fillId="35" borderId="16" xfId="47" applyNumberFormat="1" applyFont="1" applyFill="1" applyBorder="1" applyAlignment="1" applyProtection="1">
      <alignment horizontal="center" vertical="center" wrapText="1"/>
    </xf>
    <xf numFmtId="0" fontId="26" fillId="35" borderId="17" xfId="0" applyFont="1" applyFill="1" applyBorder="1" applyAlignment="1">
      <alignment horizontal="center" wrapText="1"/>
    </xf>
    <xf numFmtId="0" fontId="26" fillId="35" borderId="18" xfId="0" applyFont="1" applyFill="1" applyBorder="1" applyAlignment="1">
      <alignment horizont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/>
    </xf>
    <xf numFmtId="0" fontId="23" fillId="34" borderId="3" xfId="0" applyFont="1" applyFill="1" applyBorder="1" applyAlignment="1">
      <alignment horizontal="center"/>
    </xf>
    <xf numFmtId="0" fontId="23" fillId="34" borderId="5" xfId="0" applyFont="1" applyFill="1" applyBorder="1" applyAlignment="1">
      <alignment horizontal="center"/>
    </xf>
    <xf numFmtId="0" fontId="23" fillId="34" borderId="4" xfId="0" applyFont="1" applyFill="1" applyBorder="1" applyAlignment="1">
      <alignment horizontal="center"/>
    </xf>
    <xf numFmtId="0" fontId="23" fillId="34" borderId="19" xfId="0" applyFont="1" applyFill="1" applyBorder="1" applyAlignment="1">
      <alignment horizontal="center"/>
    </xf>
    <xf numFmtId="0" fontId="23" fillId="34" borderId="20" xfId="0" applyFont="1" applyFill="1" applyBorder="1" applyAlignment="1">
      <alignment horizontal="center"/>
    </xf>
    <xf numFmtId="0" fontId="23" fillId="34" borderId="21" xfId="0" applyFont="1" applyFill="1" applyBorder="1" applyAlignment="1">
      <alignment horizontal="center"/>
    </xf>
    <xf numFmtId="0" fontId="23" fillId="34" borderId="1" xfId="0" applyFont="1" applyFill="1" applyBorder="1" applyAlignment="1">
      <alignment horizontal="right" wrapText="1"/>
    </xf>
    <xf numFmtId="0" fontId="23" fillId="34" borderId="22" xfId="0" applyFont="1" applyFill="1" applyBorder="1" applyAlignment="1">
      <alignment horizontal="right" wrapText="1"/>
    </xf>
    <xf numFmtId="0" fontId="23" fillId="34" borderId="16" xfId="0" applyFont="1" applyFill="1" applyBorder="1" applyAlignment="1">
      <alignment horizontal="center" vertical="center"/>
    </xf>
    <xf numFmtId="0" fontId="23" fillId="34" borderId="16" xfId="0" applyFont="1" applyFill="1" applyBorder="1" applyAlignment="1">
      <alignment horizontal="right" textRotation="90"/>
    </xf>
    <xf numFmtId="0" fontId="26" fillId="0" borderId="1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35" borderId="1" xfId="0" applyFont="1" applyFill="1" applyBorder="1" applyAlignment="1">
      <alignment horizontal="left" vertical="center" wrapText="1"/>
    </xf>
    <xf numFmtId="0" fontId="26" fillId="35" borderId="3" xfId="0" applyFont="1" applyFill="1" applyBorder="1" applyAlignment="1">
      <alignment horizontal="left" vertical="center" wrapText="1"/>
    </xf>
    <xf numFmtId="0" fontId="26" fillId="35" borderId="4" xfId="0" applyFont="1" applyFill="1" applyBorder="1" applyAlignment="1">
      <alignment horizontal="center" wrapText="1"/>
    </xf>
    <xf numFmtId="0" fontId="26" fillId="35" borderId="16" xfId="0" applyFont="1" applyFill="1" applyBorder="1" applyAlignment="1">
      <alignment horizontal="center" wrapText="1"/>
    </xf>
    <xf numFmtId="0" fontId="26" fillId="0" borderId="16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 wrapText="1"/>
    </xf>
    <xf numFmtId="0" fontId="26" fillId="0" borderId="22" xfId="0" applyFont="1" applyFill="1" applyBorder="1" applyAlignment="1">
      <alignment horizontal="center" wrapText="1"/>
    </xf>
  </cellXfs>
  <cellStyles count="48">
    <cellStyle name="20% - Accent1 2" xfId="23"/>
    <cellStyle name="20% - Accent2 2" xfId="27"/>
    <cellStyle name="20% - Accent3 2" xfId="31"/>
    <cellStyle name="20% - Accent4 2" xfId="35"/>
    <cellStyle name="20% - Accent5 2" xfId="39"/>
    <cellStyle name="20% - Accent6 2" xfId="43"/>
    <cellStyle name="40% - Accent1 2" xfId="24"/>
    <cellStyle name="40% - Accent2 2" xfId="28"/>
    <cellStyle name="40% - Accent3 2" xfId="32"/>
    <cellStyle name="40% - Accent4 2" xfId="36"/>
    <cellStyle name="40% - Accent5 2" xfId="40"/>
    <cellStyle name="40% - Accent6 2" xfId="44"/>
    <cellStyle name="60% - Accent1 2" xfId="25"/>
    <cellStyle name="60% - Accent2 2" xfId="29"/>
    <cellStyle name="60% - Accent3 2" xfId="33"/>
    <cellStyle name="60% - Accent4 2" xfId="37"/>
    <cellStyle name="60% - Accent5 2" xfId="41"/>
    <cellStyle name="60% - Accent6 2" xfId="45"/>
    <cellStyle name="Accent1 2" xfId="22"/>
    <cellStyle name="Accent2 2" xfId="26"/>
    <cellStyle name="Accent3 2" xfId="30"/>
    <cellStyle name="Accent4 2" xfId="34"/>
    <cellStyle name="Accent5 2" xfId="38"/>
    <cellStyle name="Accent6 2" xfId="42"/>
    <cellStyle name="Bad 2" xfId="11"/>
    <cellStyle name="Calculation 2" xfId="15"/>
    <cellStyle name="Check Cell 2" xfId="17"/>
    <cellStyle name="Comma" xfId="47" builtinId="3"/>
    <cellStyle name="Explanatory Text 2" xfId="20"/>
    <cellStyle name="Good 2" xfId="10"/>
    <cellStyle name="Heading 1 2" xfId="6"/>
    <cellStyle name="Heading 2 2" xfId="7"/>
    <cellStyle name="Heading 3 2" xfId="8"/>
    <cellStyle name="Heading 4 2" xfId="9"/>
    <cellStyle name="Input 2" xfId="13"/>
    <cellStyle name="Linked Cell 2" xfId="16"/>
    <cellStyle name="Neutral 2" xfId="12"/>
    <cellStyle name="Normal" xfId="0" builtinId="0"/>
    <cellStyle name="Normal 2" xfId="1"/>
    <cellStyle name="Normal 3" xfId="3"/>
    <cellStyle name="Normal 4" xfId="4"/>
    <cellStyle name="Note 2" xfId="19"/>
    <cellStyle name="Output 2" xfId="14"/>
    <cellStyle name="Percent 2" xfId="2"/>
    <cellStyle name="SN_241" xfId="46"/>
    <cellStyle name="Title 2" xfId="5"/>
    <cellStyle name="Total 2" xfId="21"/>
    <cellStyle name="Warning Text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8"/>
  <sheetViews>
    <sheetView tabSelected="1" topLeftCell="A16" zoomScale="75" zoomScaleNormal="75" workbookViewId="0">
      <selection activeCell="D25" sqref="D25:E25"/>
    </sheetView>
  </sheetViews>
  <sheetFormatPr defaultRowHeight="16.5" x14ac:dyDescent="0.3"/>
  <cols>
    <col min="1" max="1" width="3.85546875" style="1" customWidth="1"/>
    <col min="2" max="2" width="6.5703125" style="1" customWidth="1"/>
    <col min="3" max="3" width="18.28515625" style="1" customWidth="1"/>
    <col min="4" max="4" width="11.85546875" style="1" customWidth="1"/>
    <col min="5" max="5" width="54.28515625" style="1" customWidth="1"/>
    <col min="6" max="8" width="9.140625" style="1"/>
    <col min="9" max="9" width="18.42578125" style="27" customWidth="1"/>
    <col min="10" max="10" width="17.140625" style="27" customWidth="1"/>
    <col min="11" max="11" width="18.28515625" style="27" customWidth="1"/>
    <col min="12" max="12" width="18.7109375" style="27" customWidth="1"/>
    <col min="13" max="13" width="17.7109375" style="27" customWidth="1"/>
    <col min="14" max="16384" width="9.140625" style="1"/>
  </cols>
  <sheetData>
    <row r="1" spans="2:15" x14ac:dyDescent="0.3">
      <c r="D1" s="2"/>
      <c r="E1" s="3"/>
      <c r="N1" s="27"/>
      <c r="O1" s="27"/>
    </row>
    <row r="2" spans="2:15" x14ac:dyDescent="0.3">
      <c r="B2" s="4" t="s">
        <v>27</v>
      </c>
      <c r="C2" s="4"/>
      <c r="D2" s="2"/>
      <c r="E2" s="3"/>
      <c r="K2" s="38"/>
      <c r="L2" s="38"/>
      <c r="M2" s="38"/>
    </row>
    <row r="3" spans="2:15" ht="27" customHeight="1" x14ac:dyDescent="0.3">
      <c r="B3" s="3"/>
      <c r="C3" s="3"/>
      <c r="D3" s="3"/>
      <c r="E3" s="3"/>
      <c r="I3" s="39">
        <f>+I9+I14+I21+I26+I39</f>
        <v>350317683.57999992</v>
      </c>
      <c r="J3" s="39">
        <f>+J9+J14+J21+J26+J39</f>
        <v>381766883.07999998</v>
      </c>
      <c r="K3" s="39">
        <f>+K9+K14+K21+K26+K39</f>
        <v>418477654.1960001</v>
      </c>
      <c r="L3" s="39">
        <f>+L9+L14+L21+L26+L39</f>
        <v>475746498.99340004</v>
      </c>
      <c r="M3" s="39">
        <f>+M9+M14+M21+M26+M39</f>
        <v>519372101.49339998</v>
      </c>
    </row>
    <row r="4" spans="2:15" ht="15" customHeight="1" x14ac:dyDescent="0.3">
      <c r="B4" s="47" t="s">
        <v>29</v>
      </c>
      <c r="C4" s="47"/>
      <c r="D4" s="45" t="s">
        <v>28</v>
      </c>
      <c r="E4" s="45"/>
      <c r="F4" s="48" t="s">
        <v>31</v>
      </c>
      <c r="G4" s="49"/>
      <c r="H4" s="50"/>
      <c r="I4" s="54" t="s">
        <v>30</v>
      </c>
      <c r="J4" s="54" t="s">
        <v>35</v>
      </c>
      <c r="K4" s="54" t="s">
        <v>36</v>
      </c>
      <c r="L4" s="54" t="s">
        <v>37</v>
      </c>
      <c r="M4" s="54" t="s">
        <v>38</v>
      </c>
    </row>
    <row r="5" spans="2:15" ht="31.5" customHeight="1" x14ac:dyDescent="0.3">
      <c r="B5" s="47"/>
      <c r="C5" s="47"/>
      <c r="D5" s="45"/>
      <c r="E5" s="45"/>
      <c r="F5" s="51"/>
      <c r="G5" s="52"/>
      <c r="H5" s="53"/>
      <c r="I5" s="55"/>
      <c r="J5" s="55"/>
      <c r="K5" s="55"/>
      <c r="L5" s="55"/>
      <c r="M5" s="55"/>
    </row>
    <row r="6" spans="2:15" ht="15" customHeight="1" x14ac:dyDescent="0.3">
      <c r="B6" s="47"/>
      <c r="C6" s="47"/>
      <c r="D6" s="45"/>
      <c r="E6" s="46"/>
      <c r="F6" s="56" t="s">
        <v>32</v>
      </c>
      <c r="G6" s="56" t="s">
        <v>33</v>
      </c>
      <c r="H6" s="56" t="s">
        <v>34</v>
      </c>
      <c r="I6" s="57"/>
      <c r="J6" s="57"/>
      <c r="K6" s="57"/>
      <c r="L6" s="57"/>
      <c r="M6" s="57"/>
    </row>
    <row r="7" spans="2:15" ht="15" customHeight="1" x14ac:dyDescent="0.3">
      <c r="B7" s="47"/>
      <c r="C7" s="47"/>
      <c r="D7" s="45"/>
      <c r="E7" s="46"/>
      <c r="F7" s="56"/>
      <c r="G7" s="56"/>
      <c r="H7" s="56"/>
      <c r="I7" s="57"/>
      <c r="J7" s="57"/>
      <c r="K7" s="57"/>
      <c r="L7" s="57"/>
      <c r="M7" s="57"/>
    </row>
    <row r="8" spans="2:15" ht="86.25" customHeight="1" x14ac:dyDescent="0.3">
      <c r="B8" s="47"/>
      <c r="C8" s="47"/>
      <c r="D8" s="45"/>
      <c r="E8" s="46"/>
      <c r="F8" s="56"/>
      <c r="G8" s="56"/>
      <c r="H8" s="56"/>
      <c r="I8" s="57"/>
      <c r="J8" s="57"/>
      <c r="K8" s="57"/>
      <c r="L8" s="57"/>
      <c r="M8" s="57"/>
    </row>
    <row r="9" spans="2:15" s="6" customFormat="1" ht="27.75" customHeight="1" x14ac:dyDescent="0.3">
      <c r="B9" s="43">
        <v>1005</v>
      </c>
      <c r="C9" s="44"/>
      <c r="D9" s="60" t="s">
        <v>22</v>
      </c>
      <c r="E9" s="61"/>
      <c r="F9" s="5"/>
      <c r="G9" s="5"/>
      <c r="H9" s="5"/>
      <c r="I9" s="29">
        <f>SUM(I10:I13)</f>
        <v>11471224.000000002</v>
      </c>
      <c r="J9" s="29">
        <f t="shared" ref="J9:M9" si="0">SUM(J10:J13)</f>
        <v>12070522.699999999</v>
      </c>
      <c r="K9" s="29">
        <f t="shared" si="0"/>
        <v>11802615</v>
      </c>
      <c r="L9" s="29">
        <f t="shared" si="0"/>
        <v>11714115</v>
      </c>
      <c r="M9" s="29">
        <f t="shared" si="0"/>
        <v>11631615</v>
      </c>
    </row>
    <row r="10" spans="2:15" ht="66.75" customHeight="1" x14ac:dyDescent="0.3">
      <c r="B10" s="7"/>
      <c r="C10" s="8">
        <v>11001</v>
      </c>
      <c r="D10" s="58" t="s">
        <v>4</v>
      </c>
      <c r="E10" s="59"/>
      <c r="F10" s="9">
        <v>10</v>
      </c>
      <c r="G10" s="10" t="s">
        <v>39</v>
      </c>
      <c r="H10" s="10" t="s">
        <v>42</v>
      </c>
      <c r="I10" s="30">
        <v>646.5</v>
      </c>
      <c r="J10" s="30">
        <v>780.5</v>
      </c>
      <c r="K10" s="31">
        <v>831</v>
      </c>
      <c r="L10" s="31">
        <v>831</v>
      </c>
      <c r="M10" s="31">
        <v>831</v>
      </c>
    </row>
    <row r="11" spans="2:15" ht="38.25" customHeight="1" x14ac:dyDescent="0.3">
      <c r="B11" s="11"/>
      <c r="C11" s="12">
        <v>12001</v>
      </c>
      <c r="D11" s="58" t="s">
        <v>23</v>
      </c>
      <c r="E11" s="59"/>
      <c r="F11" s="9">
        <v>10</v>
      </c>
      <c r="G11" s="10" t="s">
        <v>41</v>
      </c>
      <c r="H11" s="10" t="s">
        <v>40</v>
      </c>
      <c r="I11" s="29">
        <v>11050840.800000001</v>
      </c>
      <c r="J11" s="29">
        <v>11668942.199999999</v>
      </c>
      <c r="K11" s="29">
        <v>11400684</v>
      </c>
      <c r="L11" s="29">
        <v>11400684</v>
      </c>
      <c r="M11" s="29">
        <v>11400684</v>
      </c>
    </row>
    <row r="12" spans="2:15" ht="39" customHeight="1" x14ac:dyDescent="0.3">
      <c r="B12" s="11"/>
      <c r="C12" s="12">
        <v>12002</v>
      </c>
      <c r="D12" s="58" t="s">
        <v>5</v>
      </c>
      <c r="E12" s="59"/>
      <c r="F12" s="14">
        <v>10</v>
      </c>
      <c r="G12" s="15" t="s">
        <v>41</v>
      </c>
      <c r="H12" s="15" t="s">
        <v>40</v>
      </c>
      <c r="I12" s="31">
        <v>259989.8</v>
      </c>
      <c r="J12" s="31">
        <v>238200</v>
      </c>
      <c r="K12" s="31">
        <v>234900</v>
      </c>
      <c r="L12" s="31">
        <v>146400</v>
      </c>
      <c r="M12" s="31">
        <v>63900</v>
      </c>
    </row>
    <row r="13" spans="2:15" ht="50.25" customHeight="1" x14ac:dyDescent="0.3">
      <c r="B13" s="11"/>
      <c r="C13" s="11">
        <v>12003</v>
      </c>
      <c r="D13" s="58" t="s">
        <v>6</v>
      </c>
      <c r="E13" s="59"/>
      <c r="F13" s="14">
        <v>10</v>
      </c>
      <c r="G13" s="15" t="s">
        <v>44</v>
      </c>
      <c r="H13" s="15" t="s">
        <v>40</v>
      </c>
      <c r="I13" s="29">
        <v>159746.9</v>
      </c>
      <c r="J13" s="29">
        <v>162600</v>
      </c>
      <c r="K13" s="29">
        <v>166200</v>
      </c>
      <c r="L13" s="29">
        <v>166200</v>
      </c>
      <c r="M13" s="29">
        <v>166200</v>
      </c>
    </row>
    <row r="14" spans="2:15" s="6" customFormat="1" ht="28.5" customHeight="1" x14ac:dyDescent="0.3">
      <c r="B14" s="43">
        <v>1068</v>
      </c>
      <c r="C14" s="44"/>
      <c r="D14" s="60" t="s">
        <v>0</v>
      </c>
      <c r="E14" s="61"/>
      <c r="F14" s="5"/>
      <c r="G14" s="5"/>
      <c r="H14" s="5"/>
      <c r="I14" s="32">
        <f>SUM(I15:I20)</f>
        <v>12638786.300000001</v>
      </c>
      <c r="J14" s="32">
        <f>SUM(J15:J20)</f>
        <v>14062980</v>
      </c>
      <c r="K14" s="32">
        <f t="shared" ref="K14:M14" si="1">SUM(K15:K20)</f>
        <v>13673144.300000001</v>
      </c>
      <c r="L14" s="32">
        <f t="shared" si="1"/>
        <v>29431865.600000001</v>
      </c>
      <c r="M14" s="32">
        <f t="shared" si="1"/>
        <v>40463363.200000003</v>
      </c>
    </row>
    <row r="15" spans="2:15" ht="40.5" customHeight="1" x14ac:dyDescent="0.3">
      <c r="B15" s="7"/>
      <c r="C15" s="17">
        <v>11001</v>
      </c>
      <c r="D15" s="58" t="s">
        <v>24</v>
      </c>
      <c r="E15" s="59"/>
      <c r="F15" s="14">
        <v>10</v>
      </c>
      <c r="G15" s="15" t="s">
        <v>39</v>
      </c>
      <c r="H15" s="15" t="s">
        <v>42</v>
      </c>
      <c r="I15" s="29">
        <v>13653.2</v>
      </c>
      <c r="J15" s="29">
        <v>18226</v>
      </c>
      <c r="K15" s="29">
        <v>17046.3</v>
      </c>
      <c r="L15" s="29">
        <v>14119.9</v>
      </c>
      <c r="M15" s="29">
        <v>7293.9</v>
      </c>
    </row>
    <row r="16" spans="2:15" ht="40.5" customHeight="1" x14ac:dyDescent="0.3">
      <c r="B16" s="7"/>
      <c r="C16" s="18" t="s">
        <v>45</v>
      </c>
      <c r="D16" s="58" t="s">
        <v>46</v>
      </c>
      <c r="E16" s="59"/>
      <c r="F16" s="14">
        <v>10</v>
      </c>
      <c r="G16" s="15" t="s">
        <v>39</v>
      </c>
      <c r="H16" s="15" t="s">
        <v>42</v>
      </c>
      <c r="I16" s="32"/>
      <c r="J16" s="32"/>
      <c r="K16" s="32"/>
      <c r="L16" s="33">
        <v>30922.7</v>
      </c>
      <c r="M16" s="33">
        <v>96969.3</v>
      </c>
    </row>
    <row r="17" spans="2:13" ht="43.5" customHeight="1" x14ac:dyDescent="0.3">
      <c r="B17" s="11"/>
      <c r="C17" s="17">
        <v>12001</v>
      </c>
      <c r="D17" s="58" t="s">
        <v>7</v>
      </c>
      <c r="E17" s="59"/>
      <c r="F17" s="14">
        <v>10</v>
      </c>
      <c r="G17" s="15" t="s">
        <v>43</v>
      </c>
      <c r="H17" s="15" t="s">
        <v>40</v>
      </c>
      <c r="I17" s="29">
        <v>2756491</v>
      </c>
      <c r="J17" s="29">
        <v>2720304</v>
      </c>
      <c r="K17" s="29">
        <v>2733048</v>
      </c>
      <c r="L17" s="29">
        <v>2031048</v>
      </c>
      <c r="M17" s="29">
        <v>735048</v>
      </c>
    </row>
    <row r="18" spans="2:13" ht="23.25" customHeight="1" x14ac:dyDescent="0.3">
      <c r="B18" s="11"/>
      <c r="C18" s="19">
        <v>12002</v>
      </c>
      <c r="D18" s="58" t="s">
        <v>8</v>
      </c>
      <c r="E18" s="59"/>
      <c r="F18" s="14">
        <v>10</v>
      </c>
      <c r="G18" s="15" t="s">
        <v>43</v>
      </c>
      <c r="H18" s="15" t="s">
        <v>40</v>
      </c>
      <c r="I18" s="29">
        <v>9868642.0999999996</v>
      </c>
      <c r="J18" s="29">
        <v>11324450</v>
      </c>
      <c r="K18" s="29">
        <v>10923050</v>
      </c>
      <c r="L18" s="29">
        <v>18002000</v>
      </c>
      <c r="M18" s="29">
        <v>18062500</v>
      </c>
    </row>
    <row r="19" spans="2:13" ht="43.5" customHeight="1" x14ac:dyDescent="0.3">
      <c r="B19" s="11"/>
      <c r="C19" s="18" t="s">
        <v>45</v>
      </c>
      <c r="D19" s="58" t="s">
        <v>47</v>
      </c>
      <c r="E19" s="59"/>
      <c r="F19" s="14">
        <v>10</v>
      </c>
      <c r="G19" s="15" t="s">
        <v>43</v>
      </c>
      <c r="H19" s="15" t="s">
        <v>40</v>
      </c>
      <c r="I19" s="32"/>
      <c r="J19" s="32"/>
      <c r="K19" s="32"/>
      <c r="L19" s="29">
        <v>5153775</v>
      </c>
      <c r="M19" s="29">
        <v>16161552</v>
      </c>
    </row>
    <row r="20" spans="2:13" ht="43.5" customHeight="1" x14ac:dyDescent="0.3">
      <c r="B20" s="20"/>
      <c r="C20" s="18" t="s">
        <v>45</v>
      </c>
      <c r="D20" s="58" t="s">
        <v>49</v>
      </c>
      <c r="E20" s="59"/>
      <c r="F20" s="14">
        <v>10</v>
      </c>
      <c r="G20" s="15" t="s">
        <v>43</v>
      </c>
      <c r="H20" s="15" t="s">
        <v>40</v>
      </c>
      <c r="I20" s="32"/>
      <c r="J20" s="32"/>
      <c r="K20" s="32"/>
      <c r="L20" s="29">
        <v>4200000</v>
      </c>
      <c r="M20" s="29">
        <v>5400000</v>
      </c>
    </row>
    <row r="21" spans="2:13" s="6" customFormat="1" ht="23.25" customHeight="1" x14ac:dyDescent="0.3">
      <c r="B21" s="43">
        <v>1082</v>
      </c>
      <c r="C21" s="62"/>
      <c r="D21" s="60" t="s">
        <v>3</v>
      </c>
      <c r="E21" s="61"/>
      <c r="F21" s="5"/>
      <c r="G21" s="5"/>
      <c r="H21" s="5"/>
      <c r="I21" s="32">
        <f>SUM(I22:I25)</f>
        <v>11991904.6</v>
      </c>
      <c r="J21" s="32">
        <f t="shared" ref="J21:M21" si="2">SUM(J22:J25)</f>
        <v>12538113.699999999</v>
      </c>
      <c r="K21" s="32">
        <f t="shared" si="2"/>
        <v>12567150</v>
      </c>
      <c r="L21" s="32">
        <f t="shared" si="2"/>
        <v>12455953.899999999</v>
      </c>
      <c r="M21" s="32">
        <f t="shared" si="2"/>
        <v>12534734.299999999</v>
      </c>
    </row>
    <row r="22" spans="2:13" ht="15" customHeight="1" x14ac:dyDescent="0.3">
      <c r="B22" s="7"/>
      <c r="C22" s="19">
        <v>11001</v>
      </c>
      <c r="D22" s="58" t="s">
        <v>9</v>
      </c>
      <c r="E22" s="59"/>
      <c r="F22" s="14">
        <v>10</v>
      </c>
      <c r="G22" s="15" t="s">
        <v>39</v>
      </c>
      <c r="H22" s="13" t="s">
        <v>42</v>
      </c>
      <c r="I22" s="29"/>
      <c r="J22" s="29">
        <v>1308</v>
      </c>
      <c r="K22" s="31">
        <v>6976</v>
      </c>
      <c r="L22" s="31">
        <v>6976</v>
      </c>
      <c r="M22" s="31">
        <v>6976</v>
      </c>
    </row>
    <row r="23" spans="2:13" ht="15" customHeight="1" x14ac:dyDescent="0.3">
      <c r="B23" s="11"/>
      <c r="C23" s="17">
        <v>12001</v>
      </c>
      <c r="D23" s="58" t="s">
        <v>10</v>
      </c>
      <c r="E23" s="59"/>
      <c r="F23" s="14">
        <v>10</v>
      </c>
      <c r="G23" s="15" t="s">
        <v>39</v>
      </c>
      <c r="H23" s="13" t="s">
        <v>42</v>
      </c>
      <c r="I23" s="29">
        <v>2129807.2000000002</v>
      </c>
      <c r="J23" s="29">
        <v>2296410.5</v>
      </c>
      <c r="K23" s="29">
        <v>2391374.6</v>
      </c>
      <c r="L23" s="29">
        <v>2391374.6</v>
      </c>
      <c r="M23" s="29">
        <v>2391374.6</v>
      </c>
    </row>
    <row r="24" spans="2:13" ht="15" customHeight="1" x14ac:dyDescent="0.3">
      <c r="B24" s="11"/>
      <c r="C24" s="17">
        <v>12002</v>
      </c>
      <c r="D24" s="58" t="s">
        <v>11</v>
      </c>
      <c r="E24" s="59"/>
      <c r="F24" s="14">
        <v>10</v>
      </c>
      <c r="G24" s="15" t="s">
        <v>43</v>
      </c>
      <c r="H24" s="15" t="s">
        <v>40</v>
      </c>
      <c r="I24" s="29">
        <v>9786147.5</v>
      </c>
      <c r="J24" s="29">
        <v>10163769.199999999</v>
      </c>
      <c r="K24" s="29">
        <v>9929661.5999999996</v>
      </c>
      <c r="L24" s="29">
        <v>9945159.0999999996</v>
      </c>
      <c r="M24" s="29">
        <v>10026018.5</v>
      </c>
    </row>
    <row r="25" spans="2:13" ht="63.75" customHeight="1" x14ac:dyDescent="0.3">
      <c r="B25" s="20"/>
      <c r="C25" s="17">
        <v>12003</v>
      </c>
      <c r="D25" s="58" t="s">
        <v>57</v>
      </c>
      <c r="E25" s="59"/>
      <c r="F25" s="14">
        <v>10</v>
      </c>
      <c r="G25" s="15" t="s">
        <v>40</v>
      </c>
      <c r="H25" s="15" t="s">
        <v>40</v>
      </c>
      <c r="I25" s="13">
        <v>75949.899999999994</v>
      </c>
      <c r="J25" s="13">
        <v>76626</v>
      </c>
      <c r="K25" s="13">
        <v>239137.8</v>
      </c>
      <c r="L25" s="13">
        <v>112444.2</v>
      </c>
      <c r="M25" s="13">
        <v>110365.2</v>
      </c>
    </row>
    <row r="26" spans="2:13" s="6" customFormat="1" ht="15" customHeight="1" x14ac:dyDescent="0.3">
      <c r="B26" s="43">
        <v>1102</v>
      </c>
      <c r="C26" s="44"/>
      <c r="D26" s="60" t="s">
        <v>1</v>
      </c>
      <c r="E26" s="61"/>
      <c r="F26" s="5"/>
      <c r="G26" s="5"/>
      <c r="H26" s="5"/>
      <c r="I26" s="32">
        <f>SUM(I27:I36)</f>
        <v>296192670.39999998</v>
      </c>
      <c r="J26" s="32">
        <f t="shared" ref="J26:M26" si="3">SUM(J27:J36)</f>
        <v>317342746.60000002</v>
      </c>
      <c r="K26" s="32">
        <f t="shared" si="3"/>
        <v>351817649.11600006</v>
      </c>
      <c r="L26" s="32">
        <f t="shared" si="3"/>
        <v>391014284.91340005</v>
      </c>
      <c r="M26" s="32">
        <f t="shared" si="3"/>
        <v>420988582.11339998</v>
      </c>
    </row>
    <row r="27" spans="2:13" ht="51.75" customHeight="1" x14ac:dyDescent="0.3">
      <c r="B27" s="7"/>
      <c r="C27" s="17">
        <v>11001</v>
      </c>
      <c r="D27" s="58" t="s">
        <v>12</v>
      </c>
      <c r="E27" s="59"/>
      <c r="F27" s="14">
        <v>10</v>
      </c>
      <c r="G27" s="15" t="s">
        <v>39</v>
      </c>
      <c r="H27" s="13" t="s">
        <v>42</v>
      </c>
      <c r="I27" s="29">
        <v>64000</v>
      </c>
      <c r="J27" s="29">
        <v>79400</v>
      </c>
      <c r="K27" s="29">
        <v>72400</v>
      </c>
      <c r="L27" s="29">
        <v>72400</v>
      </c>
      <c r="M27" s="29">
        <v>72400</v>
      </c>
    </row>
    <row r="28" spans="2:13" ht="27.75" customHeight="1" x14ac:dyDescent="0.3">
      <c r="B28" s="11"/>
      <c r="C28" s="17">
        <v>11002</v>
      </c>
      <c r="D28" s="58" t="s">
        <v>13</v>
      </c>
      <c r="E28" s="59"/>
      <c r="F28" s="14">
        <v>10</v>
      </c>
      <c r="G28" s="15" t="s">
        <v>39</v>
      </c>
      <c r="H28" s="13" t="s">
        <v>42</v>
      </c>
      <c r="I28" s="33">
        <v>1417343.4</v>
      </c>
      <c r="J28" s="33">
        <v>1546107.5</v>
      </c>
      <c r="K28" s="33">
        <v>1540000</v>
      </c>
      <c r="L28" s="33">
        <v>1290000</v>
      </c>
      <c r="M28" s="33">
        <v>1040000</v>
      </c>
    </row>
    <row r="29" spans="2:13" ht="15" customHeight="1" x14ac:dyDescent="0.3">
      <c r="B29" s="11"/>
      <c r="C29" s="17">
        <v>11003</v>
      </c>
      <c r="D29" s="58" t="s">
        <v>25</v>
      </c>
      <c r="E29" s="59"/>
      <c r="F29" s="14">
        <v>10</v>
      </c>
      <c r="G29" s="15" t="s">
        <v>39</v>
      </c>
      <c r="H29" s="13" t="s">
        <v>42</v>
      </c>
      <c r="I29" s="33">
        <v>388</v>
      </c>
      <c r="J29" s="33">
        <v>634.29999999999995</v>
      </c>
      <c r="K29" s="33">
        <v>600</v>
      </c>
      <c r="L29" s="33">
        <v>600</v>
      </c>
      <c r="M29" s="33">
        <v>600</v>
      </c>
    </row>
    <row r="30" spans="2:13" ht="35.25" customHeight="1" x14ac:dyDescent="0.3">
      <c r="B30" s="21"/>
      <c r="C30" s="22">
        <v>11003</v>
      </c>
      <c r="D30" s="58" t="s">
        <v>58</v>
      </c>
      <c r="E30" s="59"/>
      <c r="F30" s="14">
        <v>10</v>
      </c>
      <c r="G30" s="15" t="s">
        <v>39</v>
      </c>
      <c r="H30" s="15" t="s">
        <v>42</v>
      </c>
      <c r="I30" s="33">
        <v>44120.4</v>
      </c>
      <c r="J30" s="33">
        <v>9923.5</v>
      </c>
      <c r="K30" s="33">
        <f>+J30</f>
        <v>9923.5</v>
      </c>
      <c r="L30" s="33">
        <f t="shared" ref="L30:M30" si="4">+K30</f>
        <v>9923.5</v>
      </c>
      <c r="M30" s="33">
        <f t="shared" si="4"/>
        <v>9923.5</v>
      </c>
    </row>
    <row r="31" spans="2:13" ht="30" customHeight="1" x14ac:dyDescent="0.3">
      <c r="B31" s="21"/>
      <c r="C31" s="22">
        <v>12001</v>
      </c>
      <c r="D31" s="58" t="s">
        <v>26</v>
      </c>
      <c r="E31" s="59"/>
      <c r="F31" s="14">
        <v>10</v>
      </c>
      <c r="G31" s="15" t="s">
        <v>42</v>
      </c>
      <c r="H31" s="15" t="s">
        <v>40</v>
      </c>
      <c r="I31" s="34">
        <v>26316457.600000001</v>
      </c>
      <c r="J31" s="34">
        <v>27510488.699999999</v>
      </c>
      <c r="K31" s="34">
        <v>30133718.5</v>
      </c>
      <c r="L31" s="34">
        <v>33098677.100000001</v>
      </c>
      <c r="M31" s="34">
        <v>36571159.899999999</v>
      </c>
    </row>
    <row r="32" spans="2:13" ht="35.25" customHeight="1" x14ac:dyDescent="0.3">
      <c r="B32" s="21"/>
      <c r="C32" s="22">
        <v>12002</v>
      </c>
      <c r="D32" s="58" t="s">
        <v>14</v>
      </c>
      <c r="E32" s="59"/>
      <c r="F32" s="14">
        <v>10</v>
      </c>
      <c r="G32" s="15" t="s">
        <v>42</v>
      </c>
      <c r="H32" s="15" t="s">
        <v>40</v>
      </c>
      <c r="I32" s="33">
        <v>549900</v>
      </c>
      <c r="J32" s="33">
        <v>559085.69999999995</v>
      </c>
      <c r="K32" s="33">
        <v>621960</v>
      </c>
      <c r="L32" s="33">
        <v>668964</v>
      </c>
      <c r="M32" s="33">
        <v>714000</v>
      </c>
    </row>
    <row r="33" spans="2:13" ht="15" customHeight="1" x14ac:dyDescent="0.3">
      <c r="B33" s="21"/>
      <c r="C33" s="22">
        <v>12003</v>
      </c>
      <c r="D33" s="58" t="s">
        <v>15</v>
      </c>
      <c r="E33" s="59"/>
      <c r="F33" s="14">
        <v>10</v>
      </c>
      <c r="G33" s="15" t="s">
        <v>42</v>
      </c>
      <c r="H33" s="15" t="s">
        <v>40</v>
      </c>
      <c r="I33" s="34">
        <v>218782086.59999999</v>
      </c>
      <c r="J33" s="34">
        <v>222863933.40000001</v>
      </c>
      <c r="K33" s="34">
        <v>246472032.30000001</v>
      </c>
      <c r="L33" s="34">
        <v>277346692.5</v>
      </c>
      <c r="M33" s="34">
        <v>303968820.5</v>
      </c>
    </row>
    <row r="34" spans="2:13" ht="15" customHeight="1" x14ac:dyDescent="0.3">
      <c r="B34" s="21"/>
      <c r="C34" s="22">
        <v>12004</v>
      </c>
      <c r="D34" s="58" t="s">
        <v>16</v>
      </c>
      <c r="E34" s="59"/>
      <c r="F34" s="14">
        <v>10</v>
      </c>
      <c r="G34" s="15" t="s">
        <v>42</v>
      </c>
      <c r="H34" s="15" t="s">
        <v>40</v>
      </c>
      <c r="I34" s="33">
        <v>2635454.4</v>
      </c>
      <c r="J34" s="33">
        <v>2732055.5</v>
      </c>
      <c r="K34" s="33">
        <v>2959458.6</v>
      </c>
      <c r="L34" s="33">
        <v>3071301</v>
      </c>
      <c r="M34" s="33">
        <v>3155951.4</v>
      </c>
    </row>
    <row r="35" spans="2:13" ht="15" customHeight="1" x14ac:dyDescent="0.3">
      <c r="B35" s="21"/>
      <c r="C35" s="22">
        <v>12005</v>
      </c>
      <c r="D35" s="58" t="s">
        <v>50</v>
      </c>
      <c r="E35" s="59"/>
      <c r="F35" s="14">
        <v>10</v>
      </c>
      <c r="G35" s="15" t="s">
        <v>42</v>
      </c>
      <c r="H35" s="15" t="s">
        <v>40</v>
      </c>
      <c r="I35" s="33">
        <v>46382920</v>
      </c>
      <c r="J35" s="33">
        <v>62040022</v>
      </c>
      <c r="K35" s="33">
        <v>70007556.216000006</v>
      </c>
      <c r="L35" s="33">
        <v>75455726.8134</v>
      </c>
      <c r="M35" s="33">
        <v>75455726.8134</v>
      </c>
    </row>
    <row r="36" spans="2:13" ht="35.25" customHeight="1" x14ac:dyDescent="0.3">
      <c r="B36" s="21"/>
      <c r="C36" s="22">
        <v>31001</v>
      </c>
      <c r="D36" s="58" t="s">
        <v>48</v>
      </c>
      <c r="E36" s="59"/>
      <c r="F36" s="14">
        <v>10</v>
      </c>
      <c r="G36" s="15" t="s">
        <v>39</v>
      </c>
      <c r="H36" s="13" t="s">
        <v>42</v>
      </c>
      <c r="I36" s="33"/>
      <c r="J36" s="33">
        <v>1096</v>
      </c>
      <c r="K36" s="33"/>
      <c r="L36" s="33"/>
      <c r="M36" s="33"/>
    </row>
    <row r="37" spans="2:13" s="6" customFormat="1" ht="43.5" customHeight="1" x14ac:dyDescent="0.3">
      <c r="B37" s="63">
        <v>1117</v>
      </c>
      <c r="C37" s="63"/>
      <c r="D37" s="60" t="s">
        <v>55</v>
      </c>
      <c r="E37" s="61"/>
      <c r="F37" s="5"/>
      <c r="G37" s="5"/>
      <c r="H37" s="5"/>
      <c r="I37" s="40">
        <f>+I38</f>
        <v>1983561.2</v>
      </c>
      <c r="J37" s="40">
        <f t="shared" ref="J37:M37" si="5">+J38</f>
        <v>2466002.2999999998</v>
      </c>
      <c r="K37" s="40">
        <f t="shared" si="5"/>
        <v>2563097.6000000001</v>
      </c>
      <c r="L37" s="40">
        <f t="shared" si="5"/>
        <v>2524862.6</v>
      </c>
      <c r="M37" s="40">
        <f t="shared" si="5"/>
        <v>2547270.4</v>
      </c>
    </row>
    <row r="38" spans="2:13" ht="43.5" customHeight="1" x14ac:dyDescent="0.3">
      <c r="B38" s="7"/>
      <c r="C38" s="16">
        <v>11002</v>
      </c>
      <c r="D38" s="58" t="s">
        <v>56</v>
      </c>
      <c r="E38" s="59"/>
      <c r="F38" s="14">
        <v>10</v>
      </c>
      <c r="G38" s="15" t="s">
        <v>39</v>
      </c>
      <c r="H38" s="15" t="s">
        <v>40</v>
      </c>
      <c r="I38" s="41">
        <v>1983561.2</v>
      </c>
      <c r="J38" s="42">
        <v>2466002.2999999998</v>
      </c>
      <c r="K38" s="41">
        <v>2563097.6000000001</v>
      </c>
      <c r="L38" s="42">
        <v>2524862.6</v>
      </c>
      <c r="M38" s="42">
        <v>2547270.4</v>
      </c>
    </row>
    <row r="39" spans="2:13" s="6" customFormat="1" ht="15" customHeight="1" x14ac:dyDescent="0.3">
      <c r="B39" s="63">
        <v>1205</v>
      </c>
      <c r="C39" s="63"/>
      <c r="D39" s="60" t="s">
        <v>2</v>
      </c>
      <c r="E39" s="61"/>
      <c r="F39" s="5"/>
      <c r="G39" s="5"/>
      <c r="H39" s="5"/>
      <c r="I39" s="32">
        <f>SUM(I40:I47)</f>
        <v>18023098.280000001</v>
      </c>
      <c r="J39" s="32">
        <f t="shared" ref="J39:M39" si="6">SUM(J40:J47)</f>
        <v>25752520.080000002</v>
      </c>
      <c r="K39" s="32">
        <f t="shared" si="6"/>
        <v>28617095.780000001</v>
      </c>
      <c r="L39" s="32">
        <f t="shared" si="6"/>
        <v>31130279.579999998</v>
      </c>
      <c r="M39" s="32">
        <f t="shared" si="6"/>
        <v>33753806.879999995</v>
      </c>
    </row>
    <row r="40" spans="2:13" ht="26.25" customHeight="1" x14ac:dyDescent="0.3">
      <c r="B40" s="65"/>
      <c r="C40" s="16">
        <v>12001</v>
      </c>
      <c r="D40" s="58" t="s">
        <v>17</v>
      </c>
      <c r="E40" s="59"/>
      <c r="F40" s="14">
        <v>10</v>
      </c>
      <c r="G40" s="15" t="s">
        <v>42</v>
      </c>
      <c r="H40" s="15" t="s">
        <v>40</v>
      </c>
      <c r="I40" s="34">
        <v>13587347.4</v>
      </c>
      <c r="J40" s="34">
        <v>19824936.600000001</v>
      </c>
      <c r="K40" s="34">
        <v>22693404</v>
      </c>
      <c r="L40" s="34">
        <v>25195770</v>
      </c>
      <c r="M40" s="34">
        <v>27812052</v>
      </c>
    </row>
    <row r="41" spans="2:13" ht="39.75" customHeight="1" x14ac:dyDescent="0.3">
      <c r="B41" s="66"/>
      <c r="C41" s="25">
        <v>12002</v>
      </c>
      <c r="D41" s="58" t="s">
        <v>18</v>
      </c>
      <c r="E41" s="59"/>
      <c r="F41" s="14">
        <v>10</v>
      </c>
      <c r="G41" s="15" t="s">
        <v>44</v>
      </c>
      <c r="H41" s="15" t="s">
        <v>40</v>
      </c>
      <c r="I41" s="33">
        <v>4401914.7</v>
      </c>
      <c r="J41" s="33">
        <v>4897400</v>
      </c>
      <c r="K41" s="33">
        <v>4907200</v>
      </c>
      <c r="L41" s="33">
        <v>4915000</v>
      </c>
      <c r="M41" s="33">
        <v>4920000</v>
      </c>
    </row>
    <row r="42" spans="2:13" ht="39.75" customHeight="1" x14ac:dyDescent="0.3">
      <c r="B42" s="66"/>
      <c r="C42" s="25">
        <v>12003</v>
      </c>
      <c r="D42" s="58" t="s">
        <v>51</v>
      </c>
      <c r="E42" s="59"/>
      <c r="F42" s="14">
        <v>10</v>
      </c>
      <c r="G42" s="15" t="s">
        <v>43</v>
      </c>
      <c r="H42" s="15" t="s">
        <v>40</v>
      </c>
      <c r="I42" s="33">
        <v>7202.88</v>
      </c>
      <c r="J42" s="33">
        <v>7202.88</v>
      </c>
      <c r="K42" s="33">
        <v>7202.88</v>
      </c>
      <c r="L42" s="33">
        <v>7202.88</v>
      </c>
      <c r="M42" s="33">
        <v>7202.88</v>
      </c>
    </row>
    <row r="43" spans="2:13" ht="30.75" customHeight="1" x14ac:dyDescent="0.3">
      <c r="B43" s="66"/>
      <c r="C43" s="23">
        <v>12004</v>
      </c>
      <c r="D43" s="58" t="s">
        <v>19</v>
      </c>
      <c r="E43" s="59"/>
      <c r="F43" s="14">
        <v>10</v>
      </c>
      <c r="G43" s="15" t="s">
        <v>43</v>
      </c>
      <c r="H43" s="15" t="s">
        <v>40</v>
      </c>
      <c r="I43" s="35"/>
      <c r="J43" s="33">
        <v>420000</v>
      </c>
      <c r="K43" s="35">
        <v>420000</v>
      </c>
      <c r="L43" s="35">
        <v>420000</v>
      </c>
      <c r="M43" s="35">
        <v>420000</v>
      </c>
    </row>
    <row r="44" spans="2:13" ht="15" customHeight="1" x14ac:dyDescent="0.3">
      <c r="B44" s="66"/>
      <c r="C44" s="23">
        <v>12005</v>
      </c>
      <c r="D44" s="58" t="s">
        <v>20</v>
      </c>
      <c r="E44" s="59"/>
      <c r="F44" s="14">
        <v>10</v>
      </c>
      <c r="G44" s="15" t="s">
        <v>43</v>
      </c>
      <c r="H44" s="15" t="s">
        <v>40</v>
      </c>
      <c r="I44" s="35"/>
      <c r="J44" s="33">
        <v>550000</v>
      </c>
      <c r="K44" s="35">
        <v>550000</v>
      </c>
      <c r="L44" s="35">
        <v>550000</v>
      </c>
      <c r="M44" s="35">
        <v>550000</v>
      </c>
    </row>
    <row r="45" spans="2:13" x14ac:dyDescent="0.3">
      <c r="B45" s="66"/>
      <c r="C45" s="23">
        <v>12006</v>
      </c>
      <c r="D45" s="58" t="s">
        <v>52</v>
      </c>
      <c r="E45" s="59"/>
      <c r="F45" s="14">
        <v>10</v>
      </c>
      <c r="G45" s="15" t="s">
        <v>43</v>
      </c>
      <c r="H45" s="15" t="s">
        <v>40</v>
      </c>
      <c r="I45" s="33">
        <v>4633.3</v>
      </c>
      <c r="J45" s="33">
        <v>4633.3</v>
      </c>
      <c r="K45" s="33">
        <v>4633.3</v>
      </c>
      <c r="L45" s="33">
        <v>4633.3</v>
      </c>
      <c r="M45" s="33">
        <v>4633.3</v>
      </c>
    </row>
    <row r="46" spans="2:13" ht="39.75" customHeight="1" x14ac:dyDescent="0.3">
      <c r="B46" s="66"/>
      <c r="C46" s="26">
        <v>12007</v>
      </c>
      <c r="D46" s="64" t="s">
        <v>21</v>
      </c>
      <c r="E46" s="64"/>
      <c r="F46" s="15" t="s">
        <v>44</v>
      </c>
      <c r="G46" s="15" t="s">
        <v>40</v>
      </c>
      <c r="H46" s="15" t="s">
        <v>40</v>
      </c>
      <c r="I46" s="35"/>
      <c r="J46" s="33">
        <v>26347.3</v>
      </c>
      <c r="K46" s="35">
        <v>12655.6</v>
      </c>
      <c r="L46" s="35">
        <v>15673.4</v>
      </c>
      <c r="M46" s="35">
        <v>17918.7</v>
      </c>
    </row>
    <row r="47" spans="2:13" ht="29.25" customHeight="1" x14ac:dyDescent="0.3">
      <c r="B47" s="67"/>
      <c r="C47" s="24">
        <v>12008</v>
      </c>
      <c r="D47" s="64" t="s">
        <v>53</v>
      </c>
      <c r="E47" s="64"/>
      <c r="F47" s="14">
        <v>4</v>
      </c>
      <c r="G47" s="15" t="s">
        <v>54</v>
      </c>
      <c r="H47" s="15" t="s">
        <v>43</v>
      </c>
      <c r="I47" s="35">
        <v>22000</v>
      </c>
      <c r="J47" s="36">
        <v>22000</v>
      </c>
      <c r="K47" s="36">
        <v>22000</v>
      </c>
      <c r="L47" s="36">
        <v>22000</v>
      </c>
      <c r="M47" s="37">
        <v>22000</v>
      </c>
    </row>
    <row r="48" spans="2:13" x14ac:dyDescent="0.3">
      <c r="I48" s="28"/>
    </row>
  </sheetData>
  <mergeCells count="62">
    <mergeCell ref="D25:E25"/>
    <mergeCell ref="D30:E30"/>
    <mergeCell ref="D47:E47"/>
    <mergeCell ref="B40:B47"/>
    <mergeCell ref="D45:E45"/>
    <mergeCell ref="D42:E42"/>
    <mergeCell ref="D36:E36"/>
    <mergeCell ref="D46:E46"/>
    <mergeCell ref="D39:E39"/>
    <mergeCell ref="D40:E40"/>
    <mergeCell ref="D41:E41"/>
    <mergeCell ref="D43:E43"/>
    <mergeCell ref="B37:C37"/>
    <mergeCell ref="D37:E37"/>
    <mergeCell ref="D38:E38"/>
    <mergeCell ref="D35:E35"/>
    <mergeCell ref="M4:M5"/>
    <mergeCell ref="M6:M8"/>
    <mergeCell ref="J6:J8"/>
    <mergeCell ref="K6:K8"/>
    <mergeCell ref="J4:J5"/>
    <mergeCell ref="K4:K5"/>
    <mergeCell ref="L6:L8"/>
    <mergeCell ref="L4:L5"/>
    <mergeCell ref="D11:E11"/>
    <mergeCell ref="D24:E24"/>
    <mergeCell ref="D14:E14"/>
    <mergeCell ref="D15:E15"/>
    <mergeCell ref="D17:E17"/>
    <mergeCell ref="D18:E18"/>
    <mergeCell ref="D16:E16"/>
    <mergeCell ref="B14:C14"/>
    <mergeCell ref="B21:C21"/>
    <mergeCell ref="B26:C26"/>
    <mergeCell ref="B39:C39"/>
    <mergeCell ref="D44:E44"/>
    <mergeCell ref="D31:E31"/>
    <mergeCell ref="D32:E32"/>
    <mergeCell ref="D33:E33"/>
    <mergeCell ref="D34:E34"/>
    <mergeCell ref="D26:E26"/>
    <mergeCell ref="D27:E27"/>
    <mergeCell ref="D28:E28"/>
    <mergeCell ref="D29:E29"/>
    <mergeCell ref="D21:E21"/>
    <mergeCell ref="D22:E22"/>
    <mergeCell ref="D23:E23"/>
    <mergeCell ref="D19:E19"/>
    <mergeCell ref="D20:E20"/>
    <mergeCell ref="D12:E12"/>
    <mergeCell ref="D13:E13"/>
    <mergeCell ref="D9:E9"/>
    <mergeCell ref="D10:E10"/>
    <mergeCell ref="B9:C9"/>
    <mergeCell ref="D4:E8"/>
    <mergeCell ref="B4:C8"/>
    <mergeCell ref="F4:H5"/>
    <mergeCell ref="I4:I5"/>
    <mergeCell ref="F6:F8"/>
    <mergeCell ref="G6:G8"/>
    <mergeCell ref="H6:H8"/>
    <mergeCell ref="I6:I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https://mul-mss.gov.am/tasks/docs/attachment.php?id=379758&amp;fn=2020-2022-havelvac-5.xlsx&amp;out=1&amp;token=25547120fcfdd59de571</cp:keywords>
  <cp:lastModifiedBy>Gayane.Vasilyan</cp:lastModifiedBy>
  <dcterms:modified xsi:type="dcterms:W3CDTF">2019-04-30T16:06:47Z</dcterms:modified>
</cp:coreProperties>
</file>