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9440" windowHeight="7875" tabRatio="923" activeTab="6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18" sheetId="19" r:id="rId19"/>
  </sheets>
  <calcPr calcId="145621"/>
</workbook>
</file>

<file path=xl/calcChain.xml><?xml version="1.0" encoding="utf-8"?>
<calcChain xmlns="http://schemas.openxmlformats.org/spreadsheetml/2006/main">
  <c r="E11" i="14" l="1"/>
  <c r="E12" i="14"/>
  <c r="E10" i="14"/>
  <c r="F15" i="19"/>
  <c r="F16" i="19"/>
  <c r="F17" i="19"/>
  <c r="F14" i="19"/>
  <c r="E11" i="17"/>
  <c r="E12" i="17"/>
  <c r="D11" i="17"/>
  <c r="D12" i="17"/>
  <c r="E11" i="13"/>
  <c r="E12" i="13"/>
  <c r="E10" i="13"/>
  <c r="M11" i="19"/>
  <c r="M12" i="19"/>
  <c r="L11" i="19"/>
  <c r="L12" i="19"/>
  <c r="L10" i="19"/>
  <c r="M10" i="19"/>
  <c r="K11" i="19"/>
  <c r="K12" i="19"/>
  <c r="K10" i="19"/>
  <c r="N11" i="19"/>
  <c r="N12" i="19"/>
  <c r="N10" i="19"/>
  <c r="E11" i="19"/>
  <c r="E12" i="19"/>
  <c r="E10" i="19"/>
  <c r="D11" i="19"/>
  <c r="D12" i="19"/>
  <c r="D10" i="19"/>
  <c r="D12" i="13" l="1"/>
  <c r="D11" i="13"/>
  <c r="D10" i="13"/>
  <c r="N9" i="2" l="1"/>
  <c r="N11" i="18" l="1"/>
  <c r="N12" i="18"/>
  <c r="N10" i="18"/>
  <c r="L11" i="18"/>
  <c r="M11" i="18"/>
  <c r="L12" i="18"/>
  <c r="M12" i="18"/>
  <c r="M10" i="18"/>
  <c r="L10" i="18"/>
  <c r="K11" i="18"/>
  <c r="K12" i="18"/>
  <c r="K10" i="18"/>
  <c r="F15" i="18"/>
  <c r="F16" i="18"/>
  <c r="F17" i="18"/>
  <c r="F14" i="18"/>
  <c r="E11" i="18"/>
  <c r="E12" i="18"/>
  <c r="E10" i="18"/>
  <c r="D11" i="18"/>
  <c r="D12" i="18"/>
  <c r="D10" i="18"/>
  <c r="N11" i="17"/>
  <c r="N12" i="17"/>
  <c r="N10" i="17"/>
  <c r="L11" i="17"/>
  <c r="M11" i="17"/>
  <c r="L12" i="17"/>
  <c r="M12" i="17"/>
  <c r="L10" i="17"/>
  <c r="M10" i="17"/>
  <c r="K11" i="17"/>
  <c r="K12" i="17"/>
  <c r="K10" i="17"/>
  <c r="F15" i="17"/>
  <c r="F16" i="17"/>
  <c r="F17" i="17"/>
  <c r="F14" i="17"/>
  <c r="E10" i="17"/>
  <c r="D10" i="17"/>
  <c r="N11" i="16"/>
  <c r="N12" i="16"/>
  <c r="N10" i="16"/>
  <c r="L11" i="16"/>
  <c r="M11" i="16"/>
  <c r="L12" i="16"/>
  <c r="M12" i="16"/>
  <c r="L10" i="16"/>
  <c r="M10" i="16"/>
  <c r="K11" i="16"/>
  <c r="K12" i="16"/>
  <c r="K10" i="16"/>
  <c r="F15" i="16"/>
  <c r="F16" i="16"/>
  <c r="F17" i="16"/>
  <c r="F14" i="16"/>
  <c r="E11" i="16"/>
  <c r="E12" i="16"/>
  <c r="E10" i="16"/>
  <c r="D11" i="16"/>
  <c r="D12" i="16"/>
  <c r="D10" i="16"/>
  <c r="N11" i="15"/>
  <c r="N12" i="15"/>
  <c r="N10" i="15"/>
  <c r="L11" i="15"/>
  <c r="M11" i="15"/>
  <c r="L12" i="15"/>
  <c r="M12" i="15"/>
  <c r="L10" i="15"/>
  <c r="M10" i="15"/>
  <c r="K11" i="15"/>
  <c r="K12" i="15"/>
  <c r="K10" i="15"/>
  <c r="F15" i="15"/>
  <c r="F16" i="15"/>
  <c r="F17" i="15"/>
  <c r="F14" i="15"/>
  <c r="E11" i="15"/>
  <c r="E12" i="15"/>
  <c r="E10" i="15"/>
  <c r="D11" i="15"/>
  <c r="D12" i="15"/>
  <c r="D10" i="15"/>
  <c r="N11" i="14"/>
  <c r="N12" i="14"/>
  <c r="N10" i="14"/>
  <c r="K11" i="14"/>
  <c r="L11" i="14"/>
  <c r="M11" i="14"/>
  <c r="K12" i="14"/>
  <c r="L12" i="14"/>
  <c r="M12" i="14"/>
  <c r="L10" i="14"/>
  <c r="M10" i="14"/>
  <c r="K10" i="14"/>
  <c r="F15" i="14"/>
  <c r="F16" i="14"/>
  <c r="F17" i="14"/>
  <c r="F14" i="14"/>
  <c r="D11" i="14"/>
  <c r="D12" i="14"/>
  <c r="D10" i="14"/>
  <c r="N11" i="13"/>
  <c r="N12" i="13"/>
  <c r="L12" i="13"/>
  <c r="M12" i="13"/>
  <c r="L11" i="13"/>
  <c r="M11" i="13"/>
  <c r="L10" i="13"/>
  <c r="M10" i="13"/>
  <c r="N10" i="13"/>
  <c r="K11" i="13"/>
  <c r="K12" i="13"/>
  <c r="K10" i="13"/>
  <c r="F15" i="13"/>
  <c r="F16" i="13"/>
  <c r="F17" i="13"/>
  <c r="F14" i="13"/>
  <c r="J12" i="12"/>
  <c r="H12" i="12"/>
  <c r="C12" i="12" s="1"/>
  <c r="J11" i="12"/>
  <c r="H11" i="12"/>
  <c r="C11" i="12" s="1"/>
  <c r="J10" i="12"/>
  <c r="H10" i="12"/>
  <c r="C10" i="12" s="1"/>
  <c r="N9" i="12"/>
  <c r="M9" i="12"/>
  <c r="H9" i="12" s="1"/>
  <c r="L9" i="12"/>
  <c r="K9" i="12"/>
  <c r="E9" i="12"/>
  <c r="G15" i="12" s="1"/>
  <c r="D9" i="12"/>
  <c r="J12" i="11"/>
  <c r="H12" i="11"/>
  <c r="C12" i="11" s="1"/>
  <c r="J11" i="11"/>
  <c r="H11" i="11"/>
  <c r="C11" i="11" s="1"/>
  <c r="J10" i="11"/>
  <c r="H10" i="11"/>
  <c r="C10" i="11"/>
  <c r="N9" i="11"/>
  <c r="M9" i="11"/>
  <c r="L9" i="11"/>
  <c r="K9" i="11"/>
  <c r="E9" i="11"/>
  <c r="G15" i="11" s="1"/>
  <c r="D9" i="11"/>
  <c r="J12" i="10"/>
  <c r="J12" i="16" s="1"/>
  <c r="H12" i="10"/>
  <c r="J11" i="10"/>
  <c r="H11" i="10"/>
  <c r="J10" i="10"/>
  <c r="H10" i="10"/>
  <c r="N9" i="10"/>
  <c r="M9" i="10"/>
  <c r="L9" i="10"/>
  <c r="K9" i="10"/>
  <c r="K9" i="16" s="1"/>
  <c r="E9" i="10"/>
  <c r="D9" i="10"/>
  <c r="J12" i="9"/>
  <c r="H12" i="9"/>
  <c r="C12" i="9" s="1"/>
  <c r="J11" i="9"/>
  <c r="H11" i="9"/>
  <c r="C11" i="9" s="1"/>
  <c r="J10" i="9"/>
  <c r="J9" i="9" s="1"/>
  <c r="H10" i="9"/>
  <c r="C10" i="9" s="1"/>
  <c r="N9" i="9"/>
  <c r="M9" i="9"/>
  <c r="L9" i="9"/>
  <c r="K9" i="9"/>
  <c r="E9" i="9"/>
  <c r="G15" i="9" s="1"/>
  <c r="D9" i="9"/>
  <c r="J12" i="8"/>
  <c r="J9" i="8" s="1"/>
  <c r="H12" i="8"/>
  <c r="C12" i="8"/>
  <c r="J11" i="8"/>
  <c r="H11" i="8"/>
  <c r="C11" i="8" s="1"/>
  <c r="J10" i="8"/>
  <c r="H10" i="8"/>
  <c r="C10" i="8" s="1"/>
  <c r="N9" i="8"/>
  <c r="M9" i="8"/>
  <c r="L9" i="8"/>
  <c r="K9" i="8"/>
  <c r="E9" i="8"/>
  <c r="G15" i="8" s="1"/>
  <c r="D9" i="8"/>
  <c r="J12" i="7"/>
  <c r="H12" i="7"/>
  <c r="J11" i="7"/>
  <c r="H11" i="7"/>
  <c r="J10" i="7"/>
  <c r="H10" i="7"/>
  <c r="N9" i="7"/>
  <c r="M9" i="7"/>
  <c r="L9" i="7"/>
  <c r="K9" i="7"/>
  <c r="E9" i="7"/>
  <c r="D9" i="7"/>
  <c r="J12" i="6"/>
  <c r="H12" i="6"/>
  <c r="C12" i="6"/>
  <c r="J11" i="6"/>
  <c r="H11" i="6"/>
  <c r="C11" i="6" s="1"/>
  <c r="J10" i="6"/>
  <c r="H10" i="6"/>
  <c r="C10" i="6" s="1"/>
  <c r="N9" i="6"/>
  <c r="M9" i="6"/>
  <c r="L9" i="6"/>
  <c r="K9" i="6"/>
  <c r="E9" i="6"/>
  <c r="G15" i="6" s="1"/>
  <c r="D9" i="6"/>
  <c r="J12" i="5"/>
  <c r="H12" i="5"/>
  <c r="C12" i="5" s="1"/>
  <c r="J11" i="5"/>
  <c r="H11" i="5"/>
  <c r="C11" i="5" s="1"/>
  <c r="J10" i="5"/>
  <c r="H10" i="5"/>
  <c r="N9" i="5"/>
  <c r="M9" i="5"/>
  <c r="L9" i="5"/>
  <c r="K9" i="5"/>
  <c r="E9" i="5"/>
  <c r="G15" i="5" s="1"/>
  <c r="D9" i="5"/>
  <c r="J12" i="4"/>
  <c r="H12" i="4"/>
  <c r="J11" i="4"/>
  <c r="H11" i="4"/>
  <c r="J10" i="4"/>
  <c r="H10" i="4"/>
  <c r="N9" i="4"/>
  <c r="M9" i="4"/>
  <c r="L9" i="4"/>
  <c r="K9" i="4"/>
  <c r="E9" i="4"/>
  <c r="D9" i="4"/>
  <c r="J12" i="3"/>
  <c r="H12" i="3"/>
  <c r="C12" i="3" s="1"/>
  <c r="J11" i="3"/>
  <c r="H11" i="3"/>
  <c r="C11" i="3" s="1"/>
  <c r="J10" i="3"/>
  <c r="H10" i="3"/>
  <c r="C10" i="3" s="1"/>
  <c r="N9" i="3"/>
  <c r="M9" i="3"/>
  <c r="L9" i="3"/>
  <c r="K9" i="3"/>
  <c r="E9" i="3"/>
  <c r="G15" i="3" s="1"/>
  <c r="D9" i="3"/>
  <c r="J12" i="2"/>
  <c r="H12" i="2"/>
  <c r="C12" i="2" s="1"/>
  <c r="J11" i="2"/>
  <c r="H11" i="2"/>
  <c r="C11" i="2" s="1"/>
  <c r="J10" i="2"/>
  <c r="J9" i="2" s="1"/>
  <c r="H10" i="2"/>
  <c r="C10" i="2" s="1"/>
  <c r="M9" i="2"/>
  <c r="L9" i="2"/>
  <c r="K9" i="2"/>
  <c r="E9" i="2"/>
  <c r="G14" i="2" s="1"/>
  <c r="D9" i="2"/>
  <c r="J12" i="1"/>
  <c r="H12" i="1"/>
  <c r="J11" i="1"/>
  <c r="H11" i="1"/>
  <c r="J10" i="1"/>
  <c r="H10" i="1"/>
  <c r="N9" i="1"/>
  <c r="M9" i="1"/>
  <c r="L9" i="1"/>
  <c r="K9" i="1"/>
  <c r="K9" i="13" s="1"/>
  <c r="E9" i="1"/>
  <c r="D9" i="1"/>
  <c r="G17" i="8" l="1"/>
  <c r="L9" i="13"/>
  <c r="J10" i="13"/>
  <c r="J12" i="13"/>
  <c r="H9" i="8"/>
  <c r="C9" i="8" s="1"/>
  <c r="D9" i="13"/>
  <c r="M9" i="16"/>
  <c r="N9" i="13"/>
  <c r="N9" i="16"/>
  <c r="J11" i="16"/>
  <c r="J9" i="12"/>
  <c r="H9" i="6"/>
  <c r="J9" i="6"/>
  <c r="C10" i="1"/>
  <c r="C10" i="13" s="1"/>
  <c r="H10" i="13"/>
  <c r="J11" i="18"/>
  <c r="J11" i="15"/>
  <c r="K9" i="18"/>
  <c r="K9" i="15"/>
  <c r="C12" i="7"/>
  <c r="H12" i="15"/>
  <c r="H12" i="18"/>
  <c r="G17" i="11"/>
  <c r="C9" i="6"/>
  <c r="N9" i="15"/>
  <c r="N9" i="18"/>
  <c r="G16" i="10"/>
  <c r="E9" i="16"/>
  <c r="G14" i="16" s="1"/>
  <c r="H9" i="1"/>
  <c r="M9" i="13"/>
  <c r="J12" i="15"/>
  <c r="J12" i="18"/>
  <c r="C12" i="10"/>
  <c r="C12" i="16" s="1"/>
  <c r="H12" i="16"/>
  <c r="G16" i="9"/>
  <c r="C12" i="1"/>
  <c r="C12" i="13" s="1"/>
  <c r="H12" i="13"/>
  <c r="G16" i="7"/>
  <c r="E9" i="18"/>
  <c r="G17" i="18" s="1"/>
  <c r="E9" i="15"/>
  <c r="G17" i="15" s="1"/>
  <c r="C10" i="7"/>
  <c r="H10" i="18"/>
  <c r="H10" i="15"/>
  <c r="C11" i="1"/>
  <c r="C11" i="13" s="1"/>
  <c r="H11" i="13"/>
  <c r="J9" i="5"/>
  <c r="L9" i="18"/>
  <c r="L9" i="15"/>
  <c r="J10" i="15"/>
  <c r="J10" i="18"/>
  <c r="C10" i="10"/>
  <c r="C10" i="16" s="1"/>
  <c r="H10" i="16"/>
  <c r="G17" i="1"/>
  <c r="E9" i="13"/>
  <c r="J11" i="13"/>
  <c r="D9" i="15"/>
  <c r="D9" i="18"/>
  <c r="M9" i="15"/>
  <c r="M9" i="18"/>
  <c r="C11" i="7"/>
  <c r="H11" i="18"/>
  <c r="H11" i="15"/>
  <c r="H9" i="9"/>
  <c r="C9" i="9" s="1"/>
  <c r="L9" i="16"/>
  <c r="J10" i="16"/>
  <c r="G16" i="6"/>
  <c r="G17" i="9"/>
  <c r="G17" i="16"/>
  <c r="D9" i="16"/>
  <c r="C11" i="10"/>
  <c r="C11" i="16" s="1"/>
  <c r="H11" i="16"/>
  <c r="H9" i="11"/>
  <c r="C9" i="11" s="1"/>
  <c r="J9" i="11"/>
  <c r="G16" i="8"/>
  <c r="G16" i="11"/>
  <c r="G16" i="5"/>
  <c r="G17" i="5"/>
  <c r="L9" i="17"/>
  <c r="L9" i="19"/>
  <c r="L9" i="14"/>
  <c r="K9" i="14"/>
  <c r="K9" i="19"/>
  <c r="K9" i="17"/>
  <c r="J11" i="19"/>
  <c r="J11" i="14"/>
  <c r="J11" i="17"/>
  <c r="J12" i="17"/>
  <c r="J12" i="14"/>
  <c r="J12" i="19"/>
  <c r="J10" i="19"/>
  <c r="J10" i="14"/>
  <c r="J10" i="17"/>
  <c r="M9" i="14"/>
  <c r="M9" i="17"/>
  <c r="M9" i="19"/>
  <c r="C10" i="4"/>
  <c r="C10" i="14" s="1"/>
  <c r="H10" i="17"/>
  <c r="H10" i="14"/>
  <c r="H10" i="19"/>
  <c r="C11" i="4"/>
  <c r="H11" i="17"/>
  <c r="H11" i="14"/>
  <c r="H11" i="19"/>
  <c r="N9" i="19"/>
  <c r="N9" i="14"/>
  <c r="N9" i="17"/>
  <c r="C12" i="4"/>
  <c r="C12" i="14" s="1"/>
  <c r="H12" i="19"/>
  <c r="H12" i="17"/>
  <c r="H12" i="14"/>
  <c r="D9" i="17"/>
  <c r="D9" i="19"/>
  <c r="D9" i="14"/>
  <c r="G16" i="4"/>
  <c r="E9" i="14"/>
  <c r="G17" i="14" s="1"/>
  <c r="E9" i="19"/>
  <c r="G17" i="19" s="1"/>
  <c r="E9" i="17"/>
  <c r="G14" i="17" s="1"/>
  <c r="H9" i="3"/>
  <c r="C9" i="3" s="1"/>
  <c r="G16" i="3"/>
  <c r="G17" i="3"/>
  <c r="C9" i="12"/>
  <c r="G14" i="3"/>
  <c r="G14" i="5"/>
  <c r="G14" i="6"/>
  <c r="G14" i="8"/>
  <c r="G14" i="9"/>
  <c r="G14" i="11"/>
  <c r="G14" i="12"/>
  <c r="G16" i="12"/>
  <c r="G17" i="6"/>
  <c r="G17" i="12"/>
  <c r="J9" i="3"/>
  <c r="H9" i="5"/>
  <c r="C9" i="5" s="1"/>
  <c r="H9" i="2"/>
  <c r="C9" i="2" s="1"/>
  <c r="G15" i="2"/>
  <c r="G16" i="2"/>
  <c r="G17" i="2"/>
  <c r="J9" i="1"/>
  <c r="J9" i="13" s="1"/>
  <c r="G17" i="13"/>
  <c r="C9" i="1"/>
  <c r="G15" i="18"/>
  <c r="H9" i="10"/>
  <c r="J9" i="10"/>
  <c r="J9" i="16" s="1"/>
  <c r="G15" i="10"/>
  <c r="G17" i="10"/>
  <c r="C9" i="10"/>
  <c r="G14" i="10"/>
  <c r="H9" i="7"/>
  <c r="J9" i="7"/>
  <c r="G15" i="7"/>
  <c r="G17" i="7"/>
  <c r="G14" i="7"/>
  <c r="H9" i="4"/>
  <c r="J9" i="4"/>
  <c r="G15" i="4"/>
  <c r="G17" i="4"/>
  <c r="G14" i="4"/>
  <c r="G14" i="1"/>
  <c r="G16" i="1"/>
  <c r="G15" i="1"/>
  <c r="G14" i="15" l="1"/>
  <c r="G16" i="18"/>
  <c r="C9" i="16"/>
  <c r="H9" i="16"/>
  <c r="G14" i="18"/>
  <c r="G16" i="16"/>
  <c r="J9" i="15"/>
  <c r="J9" i="18"/>
  <c r="C12" i="18"/>
  <c r="C12" i="15"/>
  <c r="G16" i="15"/>
  <c r="G15" i="16"/>
  <c r="C11" i="17"/>
  <c r="C10" i="15"/>
  <c r="C10" i="18"/>
  <c r="H9" i="13"/>
  <c r="C9" i="7"/>
  <c r="H9" i="18"/>
  <c r="H9" i="15"/>
  <c r="C11" i="15"/>
  <c r="C11" i="18"/>
  <c r="G15" i="15"/>
  <c r="C9" i="13"/>
  <c r="G15" i="14"/>
  <c r="G15" i="19"/>
  <c r="C11" i="19"/>
  <c r="C11" i="14"/>
  <c r="C12" i="19"/>
  <c r="C10" i="19"/>
  <c r="J9" i="19"/>
  <c r="J9" i="14"/>
  <c r="J9" i="17"/>
  <c r="C10" i="17"/>
  <c r="C12" i="17"/>
  <c r="C9" i="4"/>
  <c r="H9" i="19"/>
  <c r="H9" i="17"/>
  <c r="H9" i="14"/>
  <c r="G16" i="19"/>
  <c r="G14" i="19"/>
  <c r="G16" i="14"/>
  <c r="G14" i="14"/>
  <c r="G15" i="13"/>
  <c r="G15" i="17"/>
  <c r="G16" i="13"/>
  <c r="G14" i="13"/>
  <c r="G16" i="17"/>
  <c r="G17" i="17"/>
  <c r="C9" i="19" l="1"/>
  <c r="C9" i="18"/>
  <c r="C9" i="15"/>
  <c r="C9" i="17"/>
  <c r="C9" i="14"/>
</calcChain>
</file>

<file path=xl/sharedStrings.xml><?xml version="1.0" encoding="utf-8"?>
<sst xmlns="http://schemas.openxmlformats.org/spreadsheetml/2006/main" count="532" uniqueCount="35">
  <si>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</si>
  <si>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</si>
  <si>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</si>
  <si>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</si>
  <si>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</si>
  <si>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</si>
  <si>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</si>
  <si>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</si>
  <si>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</si>
  <si>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</si>
  <si>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</si>
  <si>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</si>
  <si>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</si>
  <si>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</si>
  <si>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</si>
  <si>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</si>
  <si>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</si>
  <si>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</si>
  <si>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</si>
  <si>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</si>
  <si>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</si>
  <si>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</si>
  <si>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</si>
  <si>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________________ ամսվա ընթացքում</t>
  </si>
  <si>
    <t>2018թ. ________________ եռամսյակի ընթացքում</t>
  </si>
  <si>
    <t>2018թ. ________________ կիսամյակի ընթացքում</t>
  </si>
  <si>
    <t>նախարարությունում գրանցված ելից փաստաթղթերի վերաբերյալ</t>
  </si>
  <si>
    <t>2018  թվականի  ամսվա ընթացքում</t>
  </si>
  <si>
    <t>2018թ. հունվար ամսվա ընթացքում</t>
  </si>
  <si>
    <t>2018թ. փետրվար  ամսվա ընթացքում</t>
  </si>
  <si>
    <t>2018թ. մարտ ամսվա ընթացքում</t>
  </si>
  <si>
    <t>2018թ. ապրիլ ամսվա ընթացքում</t>
  </si>
  <si>
    <t>2018թ. մայիս ամսվա ընթացքում</t>
  </si>
  <si>
    <t>2018թ. հունիս ամսվա ընթացքում</t>
  </si>
  <si>
    <t>2018թ. հուլիս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</si>
</sst>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9" fontId="2" fillId="3" borderId="17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" fontId="4" fillId="3" borderId="15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1" fontId="6" fillId="4" borderId="17" xfId="0" applyNumberFormat="1" applyFont="1" applyFill="1" applyBorder="1" applyAlignment="1">
      <alignment horizontal="center" vertical="center" wrapText="1"/>
    </xf>
    <xf numFmtId="1" fontId="6" fillId="4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" fontId="5" fillId="3" borderId="22" xfId="0" applyNumberFormat="1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1" fontId="6" fillId="4" borderId="22" xfId="0" applyNumberFormat="1" applyFont="1" applyFill="1" applyBorder="1" applyAlignment="1">
      <alignment horizontal="center" vertical="center" wrapText="1"/>
    </xf>
    <xf numFmtId="1" fontId="6" fillId="4" borderId="2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F14" sqref="F1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28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26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931</v>
      </c>
      <c r="D9" s="36">
        <f>SUM(D10:D12)</f>
        <v>669</v>
      </c>
      <c r="E9" s="81">
        <f t="shared" ref="E9" si="0">SUM(E10:E12)</f>
        <v>234</v>
      </c>
      <c r="F9" s="81"/>
      <c r="G9" s="81"/>
      <c r="H9" s="38">
        <f>M9+N9</f>
        <v>28</v>
      </c>
      <c r="I9" s="77"/>
      <c r="J9" s="29">
        <f>SUM(J10:J12)</f>
        <v>90</v>
      </c>
      <c r="K9" s="14">
        <f t="shared" ref="K9:N9" si="1">SUM(K10:K12)</f>
        <v>77</v>
      </c>
      <c r="L9" s="14">
        <f t="shared" si="1"/>
        <v>2</v>
      </c>
      <c r="M9" s="30">
        <f t="shared" si="1"/>
        <v>11</v>
      </c>
      <c r="N9" s="6">
        <f t="shared" si="1"/>
        <v>17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873</v>
      </c>
      <c r="D10" s="11">
        <v>619</v>
      </c>
      <c r="E10" s="82">
        <v>226</v>
      </c>
      <c r="F10" s="83"/>
      <c r="G10" s="84"/>
      <c r="H10" s="30">
        <f>M10+N10</f>
        <v>28</v>
      </c>
      <c r="I10" s="77"/>
      <c r="J10" s="29">
        <f>SUM(K10:M10)</f>
        <v>89</v>
      </c>
      <c r="K10" s="13">
        <v>76</v>
      </c>
      <c r="L10" s="13">
        <v>2</v>
      </c>
      <c r="M10" s="26">
        <v>11</v>
      </c>
      <c r="N10" s="43">
        <v>17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46</v>
      </c>
      <c r="D11" s="11">
        <v>38</v>
      </c>
      <c r="E11" s="85">
        <v>8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12</v>
      </c>
      <c r="D12" s="11">
        <v>12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1</v>
      </c>
      <c r="K12" s="33">
        <v>1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209</v>
      </c>
      <c r="G14" s="8">
        <f>IFERROR(F14/$E$9,"")</f>
        <v>0.89316239316239321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9</v>
      </c>
      <c r="G15" s="8">
        <f t="shared" ref="G15:G17" si="5">IFERROR(F15/$E$9,"")</f>
        <v>3.8461538461538464E-2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16</v>
      </c>
      <c r="G16" s="8">
        <f t="shared" si="5"/>
        <v>6.8376068376068383E-2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0</v>
      </c>
      <c r="G17" s="20">
        <f t="shared" si="5"/>
        <v>0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E23" sqref="E23:N2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0</v>
      </c>
      <c r="D9" s="36">
        <f>SUM(D10:D12)</f>
        <v>0</v>
      </c>
      <c r="E9" s="81">
        <f t="shared" ref="E9" si="0">SUM(E10:E12)</f>
        <v>0</v>
      </c>
      <c r="F9" s="81"/>
      <c r="G9" s="81"/>
      <c r="H9" s="38">
        <f>M9+N9</f>
        <v>0</v>
      </c>
      <c r="I9" s="77"/>
      <c r="J9" s="29">
        <f>SUM(J10:J12)</f>
        <v>0</v>
      </c>
      <c r="K9" s="14">
        <f t="shared" ref="K9:N9" si="1">SUM(K10:K12)</f>
        <v>0</v>
      </c>
      <c r="L9" s="14">
        <f t="shared" si="1"/>
        <v>0</v>
      </c>
      <c r="M9" s="30">
        <f t="shared" si="1"/>
        <v>0</v>
      </c>
      <c r="N9" s="6">
        <f t="shared" si="1"/>
        <v>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0</v>
      </c>
      <c r="D10" s="11"/>
      <c r="E10" s="85"/>
      <c r="F10" s="85"/>
      <c r="G10" s="85"/>
      <c r="H10" s="30">
        <f>M10+N10</f>
        <v>0</v>
      </c>
      <c r="I10" s="77"/>
      <c r="J10" s="29">
        <f>SUM(K10:M10)</f>
        <v>0</v>
      </c>
      <c r="K10" s="13"/>
      <c r="L10" s="13"/>
      <c r="M10" s="26"/>
      <c r="N10" s="43"/>
    </row>
    <row r="11" spans="1:17" ht="32.25" customHeight="1" x14ac:dyDescent="0.25">
      <c r="A11" s="17">
        <v>2</v>
      </c>
      <c r="B11" s="16" t="s">
        <v>6</v>
      </c>
      <c r="C11" s="35">
        <f t="shared" si="2"/>
        <v>0</v>
      </c>
      <c r="D11" s="11"/>
      <c r="E11" s="85"/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/>
      <c r="L11" s="9"/>
      <c r="M11" s="27"/>
      <c r="N11" s="44"/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0</v>
      </c>
      <c r="D12" s="11"/>
      <c r="E12" s="85"/>
      <c r="F12" s="85"/>
      <c r="G12" s="85"/>
      <c r="H12" s="30">
        <f t="shared" si="3"/>
        <v>0</v>
      </c>
      <c r="I12" s="78"/>
      <c r="J12" s="32">
        <f t="shared" si="4"/>
        <v>0</v>
      </c>
      <c r="K12" s="33"/>
      <c r="L12" s="33"/>
      <c r="M12" s="34"/>
      <c r="N12" s="45"/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/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/>
      <c r="G15" s="8" t="str">
        <f t="shared" ref="G15:G17" si="5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/>
      <c r="G16" s="8" t="str">
        <f t="shared" si="5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/>
      <c r="G17" s="20" t="str">
        <f t="shared" si="5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E23" sqref="E23:N2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0</v>
      </c>
      <c r="D9" s="36">
        <f>SUM(D10:D12)</f>
        <v>0</v>
      </c>
      <c r="E9" s="81">
        <f t="shared" ref="E9" si="0">SUM(E10:E12)</f>
        <v>0</v>
      </c>
      <c r="F9" s="81"/>
      <c r="G9" s="81"/>
      <c r="H9" s="38">
        <f>M9+N9</f>
        <v>0</v>
      </c>
      <c r="I9" s="77"/>
      <c r="J9" s="29">
        <f>SUM(J10:J12)</f>
        <v>0</v>
      </c>
      <c r="K9" s="14">
        <f t="shared" ref="K9:N9" si="1">SUM(K10:K12)</f>
        <v>0</v>
      </c>
      <c r="L9" s="14">
        <f t="shared" si="1"/>
        <v>0</v>
      </c>
      <c r="M9" s="30">
        <f t="shared" si="1"/>
        <v>0</v>
      </c>
      <c r="N9" s="6">
        <f t="shared" si="1"/>
        <v>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0</v>
      </c>
      <c r="D10" s="11"/>
      <c r="E10" s="85"/>
      <c r="F10" s="85"/>
      <c r="G10" s="85"/>
      <c r="H10" s="30">
        <f>M10+N10</f>
        <v>0</v>
      </c>
      <c r="I10" s="77"/>
      <c r="J10" s="29">
        <f>SUM(K10:M10)</f>
        <v>0</v>
      </c>
      <c r="K10" s="13"/>
      <c r="L10" s="13"/>
      <c r="M10" s="26"/>
      <c r="N10" s="43"/>
    </row>
    <row r="11" spans="1:17" ht="32.25" customHeight="1" x14ac:dyDescent="0.25">
      <c r="A11" s="17">
        <v>2</v>
      </c>
      <c r="B11" s="16" t="s">
        <v>6</v>
      </c>
      <c r="C11" s="35">
        <f t="shared" si="2"/>
        <v>0</v>
      </c>
      <c r="D11" s="11"/>
      <c r="E11" s="85"/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/>
      <c r="L11" s="9"/>
      <c r="M11" s="27"/>
      <c r="N11" s="44"/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0</v>
      </c>
      <c r="D12" s="11"/>
      <c r="E12" s="85"/>
      <c r="F12" s="85"/>
      <c r="G12" s="85"/>
      <c r="H12" s="30">
        <f t="shared" si="3"/>
        <v>0</v>
      </c>
      <c r="I12" s="78"/>
      <c r="J12" s="32">
        <f t="shared" si="4"/>
        <v>0</v>
      </c>
      <c r="K12" s="33"/>
      <c r="L12" s="33"/>
      <c r="M12" s="34"/>
      <c r="N12" s="45"/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/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/>
      <c r="G15" s="8" t="str">
        <f t="shared" ref="G15:G17" si="5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/>
      <c r="G16" s="8" t="str">
        <f t="shared" si="5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/>
      <c r="G17" s="20" t="str">
        <f t="shared" si="5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E9" sqref="E9:G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0</v>
      </c>
      <c r="D9" s="36">
        <f>SUM(D10:D12)</f>
        <v>0</v>
      </c>
      <c r="E9" s="81">
        <f t="shared" ref="E9" si="0">SUM(E10:E12)</f>
        <v>0</v>
      </c>
      <c r="F9" s="81"/>
      <c r="G9" s="81"/>
      <c r="H9" s="38">
        <f>M9+N9</f>
        <v>0</v>
      </c>
      <c r="I9" s="77"/>
      <c r="J9" s="29">
        <f>SUM(J10:J12)</f>
        <v>0</v>
      </c>
      <c r="K9" s="14">
        <f t="shared" ref="K9:N9" si="1">SUM(K10:K12)</f>
        <v>0</v>
      </c>
      <c r="L9" s="14">
        <f t="shared" si="1"/>
        <v>0</v>
      </c>
      <c r="M9" s="30">
        <f t="shared" si="1"/>
        <v>0</v>
      </c>
      <c r="N9" s="6">
        <f t="shared" si="1"/>
        <v>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0</v>
      </c>
      <c r="D10" s="11"/>
      <c r="E10" s="85"/>
      <c r="F10" s="85"/>
      <c r="G10" s="85"/>
      <c r="H10" s="30">
        <f>M10+N10</f>
        <v>0</v>
      </c>
      <c r="I10" s="77"/>
      <c r="J10" s="29">
        <f>SUM(K10:M10)</f>
        <v>0</v>
      </c>
      <c r="K10" s="13"/>
      <c r="L10" s="13"/>
      <c r="M10" s="26"/>
      <c r="N10" s="43"/>
    </row>
    <row r="11" spans="1:17" ht="32.25" customHeight="1" x14ac:dyDescent="0.25">
      <c r="A11" s="17">
        <v>2</v>
      </c>
      <c r="B11" s="16" t="s">
        <v>6</v>
      </c>
      <c r="C11" s="35">
        <f t="shared" si="2"/>
        <v>0</v>
      </c>
      <c r="D11" s="11"/>
      <c r="E11" s="85"/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/>
      <c r="L11" s="9"/>
      <c r="M11" s="27"/>
      <c r="N11" s="44"/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0</v>
      </c>
      <c r="D12" s="11"/>
      <c r="E12" s="85"/>
      <c r="F12" s="85"/>
      <c r="G12" s="85"/>
      <c r="H12" s="30">
        <f t="shared" si="3"/>
        <v>0</v>
      </c>
      <c r="I12" s="78"/>
      <c r="J12" s="32">
        <f t="shared" si="4"/>
        <v>0</v>
      </c>
      <c r="K12" s="33"/>
      <c r="L12" s="33"/>
      <c r="M12" s="34"/>
      <c r="N12" s="45"/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/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/>
      <c r="G15" s="8" t="str">
        <f t="shared" ref="G15:G17" si="5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/>
      <c r="G16" s="8" t="str">
        <f t="shared" si="5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/>
      <c r="G17" s="20" t="str">
        <f t="shared" si="5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E11:G11"/>
    <mergeCell ref="E12:G12"/>
    <mergeCell ref="E7:G8"/>
    <mergeCell ref="B2:N2"/>
    <mergeCell ref="J13:N17"/>
    <mergeCell ref="A13:D17"/>
    <mergeCell ref="B3:N3"/>
    <mergeCell ref="B4:N4"/>
    <mergeCell ref="C7:C8"/>
    <mergeCell ref="D7:D8"/>
    <mergeCell ref="H7:H8"/>
    <mergeCell ref="I7:I12"/>
    <mergeCell ref="A7:B8"/>
    <mergeCell ref="J7:M7"/>
    <mergeCell ref="E9:G9"/>
    <mergeCell ref="E10:G10"/>
  </mergeCells>
  <pageMargins left="0" right="0" top="0.25" bottom="0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Q24"/>
  <sheetViews>
    <sheetView workbookViewId="0">
      <selection activeCell="B3" sqref="B3:N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53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54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SUM('Ե-01:Ե-03'!C9)</f>
        <v>3437</v>
      </c>
      <c r="D9" s="36">
        <f>SUM('Ե-01:Ե-03'!D9)</f>
        <v>2491</v>
      </c>
      <c r="E9" s="86">
        <f>SUM('Ե-01:Ե-03'!E9)</f>
        <v>812</v>
      </c>
      <c r="F9" s="87"/>
      <c r="G9" s="88"/>
      <c r="H9" s="38">
        <f>SUM('Ե-01:Ե-03'!H9)</f>
        <v>134</v>
      </c>
      <c r="I9" s="77"/>
      <c r="J9" s="29">
        <f>SUM('Ե-01:Ե-03'!J9)</f>
        <v>270</v>
      </c>
      <c r="K9" s="14">
        <f>SUM('Ե-01:Ե-03'!K9)</f>
        <v>224</v>
      </c>
      <c r="L9" s="14">
        <f>SUM('Ե-01:Ե-03'!L9)</f>
        <v>5</v>
      </c>
      <c r="M9" s="30">
        <f>SUM('Ե-01:Ե-03'!M9)</f>
        <v>41</v>
      </c>
      <c r="N9" s="52">
        <f>SUM('Ե-01:Ե-03'!N9)</f>
        <v>93</v>
      </c>
    </row>
    <row r="10" spans="1:17" ht="32.25" customHeight="1" x14ac:dyDescent="0.25">
      <c r="A10" s="17">
        <v>1</v>
      </c>
      <c r="B10" s="16" t="s">
        <v>5</v>
      </c>
      <c r="C10" s="35">
        <f>SUM('Ե-01:Ե-03'!C10)</f>
        <v>3255</v>
      </c>
      <c r="D10" s="11">
        <f>SUM('Ե-01:Ե-03'!D10)</f>
        <v>2319</v>
      </c>
      <c r="E10" s="82">
        <f>SUM('Ե-01:Ե-03'!E10)</f>
        <v>802</v>
      </c>
      <c r="F10" s="83"/>
      <c r="G10" s="84"/>
      <c r="H10" s="30">
        <f>SUM('Ե-01:Ե-03'!H10)</f>
        <v>134</v>
      </c>
      <c r="I10" s="77"/>
      <c r="J10" s="29">
        <f>SUM('Ե-01:Ե-03'!J10)</f>
        <v>268</v>
      </c>
      <c r="K10" s="13">
        <f>SUM('Ե-01:Ե-03'!K10)</f>
        <v>222</v>
      </c>
      <c r="L10" s="13">
        <f>SUM('Ե-01:Ե-03'!L10)</f>
        <v>5</v>
      </c>
      <c r="M10" s="26">
        <f>SUM('Ե-01:Ե-03'!M10)</f>
        <v>41</v>
      </c>
      <c r="N10" s="55">
        <f>SUM('Ե-01:Ե-03'!N10)</f>
        <v>93</v>
      </c>
    </row>
    <row r="11" spans="1:17" ht="32.25" customHeight="1" x14ac:dyDescent="0.25">
      <c r="A11" s="17">
        <v>2</v>
      </c>
      <c r="B11" s="16" t="s">
        <v>6</v>
      </c>
      <c r="C11" s="35">
        <f>SUM('Ե-01:Ե-03'!C11)</f>
        <v>153</v>
      </c>
      <c r="D11" s="50">
        <f>SUM('Ե-01:Ե-03'!D11)</f>
        <v>143</v>
      </c>
      <c r="E11" s="82">
        <f>SUM('Ե-01:Ե-03'!E11)</f>
        <v>10</v>
      </c>
      <c r="F11" s="83"/>
      <c r="G11" s="84"/>
      <c r="H11" s="30">
        <f>SUM('Ե-01:Ե-03'!H11)</f>
        <v>0</v>
      </c>
      <c r="I11" s="77"/>
      <c r="J11" s="29">
        <f>SUM('Ե-01:Ե-03'!J11)</f>
        <v>0</v>
      </c>
      <c r="K11" s="13">
        <f>SUM('Ե-01:Ե-03'!K11)</f>
        <v>0</v>
      </c>
      <c r="L11" s="13">
        <f>SUM('Ե-01:Ե-03'!L11)</f>
        <v>0</v>
      </c>
      <c r="M11" s="26">
        <f>SUM('Ե-01:Ե-03'!M11)</f>
        <v>0</v>
      </c>
      <c r="N11" s="55">
        <f>SUM('Ե-01:Ե-03'!N11)</f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>SUM('Ե-01:Ե-03'!C12)</f>
        <v>29</v>
      </c>
      <c r="D12" s="50">
        <f>SUM('Ե-01:Ե-03'!D12)</f>
        <v>29</v>
      </c>
      <c r="E12" s="82">
        <f>SUM('Ե-01:Ե-03'!E12)</f>
        <v>0</v>
      </c>
      <c r="F12" s="83"/>
      <c r="G12" s="84"/>
      <c r="H12" s="30">
        <f>SUM('Ե-01:Ե-03'!H12)</f>
        <v>0</v>
      </c>
      <c r="I12" s="78"/>
      <c r="J12" s="32">
        <f>SUM('Ե-01:Ե-03'!J12)</f>
        <v>2</v>
      </c>
      <c r="K12" s="46">
        <f>SUM('Ե-01:Ե-03'!K12)</f>
        <v>2</v>
      </c>
      <c r="L12" s="46">
        <f>SUM('Ե-01:Ե-03'!L12)</f>
        <v>0</v>
      </c>
      <c r="M12" s="47">
        <f>SUM('Ե-01:Ե-03'!M12)</f>
        <v>0</v>
      </c>
      <c r="N12" s="56">
        <f>SUM('Ե-01:Ե-03'!N12)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SUM('Ե-01:Ե-03'!F14)</f>
        <v>628</v>
      </c>
      <c r="G14" s="8">
        <f>IFERROR(F14/$E$9,"")</f>
        <v>0.77339901477832518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SUM('Ե-01:Ե-03'!F15)</f>
        <v>91</v>
      </c>
      <c r="G15" s="8">
        <f t="shared" ref="G15:G17" si="0">IFERROR(F15/$E$9,"")</f>
        <v>0.11206896551724138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SUM('Ե-01:Ե-03'!F16)</f>
        <v>52</v>
      </c>
      <c r="G16" s="8">
        <f t="shared" si="0"/>
        <v>6.4039408866995079E-2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SUM('Ե-01:Ե-03'!F17)</f>
        <v>41</v>
      </c>
      <c r="G17" s="20">
        <f t="shared" si="0"/>
        <v>5.0492610837438424E-2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Q24"/>
  <sheetViews>
    <sheetView workbookViewId="0">
      <selection activeCell="M10" sqref="M10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SUM('Ե-04:Ե-06'!C9)</f>
        <v>4189</v>
      </c>
      <c r="D9" s="35">
        <f>SUM('Ե-04:Ե-06'!D9)</f>
        <v>2797</v>
      </c>
      <c r="E9" s="89">
        <f>SUM('Ե-04:Ե-06'!E9)</f>
        <v>1329</v>
      </c>
      <c r="F9" s="90"/>
      <c r="G9" s="91"/>
      <c r="H9" s="35">
        <f>SUM('Ե-04:Ե-06'!H9)</f>
        <v>63</v>
      </c>
      <c r="I9" s="77"/>
      <c r="J9" s="29">
        <f>SUM('Ե-04:Ե-06'!J9)</f>
        <v>265</v>
      </c>
      <c r="K9" s="14">
        <f>SUM('Ե-04:Ե-06'!K9)</f>
        <v>216</v>
      </c>
      <c r="L9" s="14">
        <f>SUM('Ե-04:Ե-06'!L9)</f>
        <v>17</v>
      </c>
      <c r="M9" s="30">
        <f>SUM('Ե-04:Ե-06'!M9)</f>
        <v>32</v>
      </c>
      <c r="N9" s="29">
        <f>SUM('Ե-04:Ե-06'!N9)</f>
        <v>31</v>
      </c>
    </row>
    <row r="10" spans="1:17" ht="32.25" customHeight="1" x14ac:dyDescent="0.25">
      <c r="A10" s="17">
        <v>1</v>
      </c>
      <c r="B10" s="16" t="s">
        <v>5</v>
      </c>
      <c r="C10" s="35">
        <f>SUM('Ե-04:Ե-06'!C10)</f>
        <v>3915</v>
      </c>
      <c r="D10" s="11">
        <f>SUM('Ե-04:Ե-06'!D10)</f>
        <v>2489</v>
      </c>
      <c r="E10" s="82">
        <f>SUM('Ե-04:Ե-06'!E10)</f>
        <v>1314</v>
      </c>
      <c r="F10" s="83"/>
      <c r="G10" s="84"/>
      <c r="H10" s="35">
        <f>SUM('Ե-04:Ե-06'!H10)</f>
        <v>63</v>
      </c>
      <c r="I10" s="77"/>
      <c r="J10" s="29">
        <f>SUM('Ե-04:Ե-06'!J10)</f>
        <v>263</v>
      </c>
      <c r="K10" s="13">
        <f>SUM('Ե-04:Ե-06'!K10)</f>
        <v>216</v>
      </c>
      <c r="L10" s="13">
        <f>SUM('Ե-04:Ե-06'!L10)</f>
        <v>15</v>
      </c>
      <c r="M10" s="13">
        <f>SUM('Ե-04:Ե-06'!M10)</f>
        <v>32</v>
      </c>
      <c r="N10" s="43">
        <f>SUM('Ե-04:Ե-06'!N10)</f>
        <v>31</v>
      </c>
    </row>
    <row r="11" spans="1:17" ht="32.25" customHeight="1" x14ac:dyDescent="0.25">
      <c r="A11" s="17">
        <v>2</v>
      </c>
      <c r="B11" s="16" t="s">
        <v>6</v>
      </c>
      <c r="C11" s="35">
        <f>SUM('Ե-04:Ե-06'!C11)</f>
        <v>309</v>
      </c>
      <c r="D11" s="11">
        <f>SUM('Ե-04:Ե-06'!D11)</f>
        <v>295</v>
      </c>
      <c r="E11" s="82">
        <f>SUM('Ե-04:Ե-06'!E11)</f>
        <v>14</v>
      </c>
      <c r="F11" s="83"/>
      <c r="G11" s="84"/>
      <c r="H11" s="35">
        <f>SUM('Ե-04:Ե-06'!H11)</f>
        <v>0</v>
      </c>
      <c r="I11" s="77"/>
      <c r="J11" s="29">
        <f>SUM('Ե-04:Ե-06'!J11)</f>
        <v>2</v>
      </c>
      <c r="K11" s="13">
        <f>SUM('Ե-04:Ե-06'!K11)</f>
        <v>0</v>
      </c>
      <c r="L11" s="13">
        <f>SUM('Ե-04:Ե-06'!L11)</f>
        <v>2</v>
      </c>
      <c r="M11" s="13">
        <f>SUM('Ե-04:Ե-06'!M11)</f>
        <v>0</v>
      </c>
      <c r="N11" s="43">
        <f>SUM('Ե-04:Ե-06'!N11)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SUM('Ե-04:Ե-06'!C12)</f>
        <v>14</v>
      </c>
      <c r="D12" s="11">
        <f>SUM('Ե-04:Ե-06'!D12)</f>
        <v>13</v>
      </c>
      <c r="E12" s="82">
        <f>SUM('Ե-04:Ե-06'!E12)</f>
        <v>1</v>
      </c>
      <c r="F12" s="83"/>
      <c r="G12" s="84"/>
      <c r="H12" s="35">
        <f>SUM('Ե-04:Ե-06'!H12)</f>
        <v>0</v>
      </c>
      <c r="I12" s="78"/>
      <c r="J12" s="29">
        <f>SUM('Ե-04:Ե-06'!J12)</f>
        <v>0</v>
      </c>
      <c r="K12" s="13">
        <f>SUM('Ե-04:Ե-06'!K12)</f>
        <v>0</v>
      </c>
      <c r="L12" s="13">
        <f>SUM('Ե-04:Ե-06'!L12)</f>
        <v>0</v>
      </c>
      <c r="M12" s="13">
        <f>SUM('Ե-04:Ե-06'!M12)</f>
        <v>0</v>
      </c>
      <c r="N12" s="43">
        <f>SUM('Ե-04:Ե-06'!N12)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SUM('Ե-04:Ե-06'!F14)</f>
        <v>1014</v>
      </c>
      <c r="G14" s="8">
        <f>IFERROR(F14/$E$9,"")</f>
        <v>0.76297968397291194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SUM('Ե-04:Ե-06'!F15)</f>
        <v>145</v>
      </c>
      <c r="G15" s="8">
        <f t="shared" ref="G15:G17" si="0">IFERROR(F15/$E$9,"")</f>
        <v>0.109104589917231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SUM('Ե-04:Ե-06'!F16)</f>
        <v>124</v>
      </c>
      <c r="G16" s="8">
        <f t="shared" si="0"/>
        <v>9.3303235515425131E-2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SUM('Ե-04:Ե-06'!F17)</f>
        <v>46</v>
      </c>
      <c r="G17" s="20">
        <f t="shared" si="0"/>
        <v>3.4612490594431902E-2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Q24"/>
  <sheetViews>
    <sheetView workbookViewId="0">
      <selection activeCell="N10" sqref="N10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SUM('Ե-07:Ե-09'!C9)</f>
        <v>2344</v>
      </c>
      <c r="D9" s="35">
        <f>SUM('Ե-07:Ե-09'!D9)</f>
        <v>1111</v>
      </c>
      <c r="E9" s="89">
        <f>SUM('Ե-07:Ե-09'!E9)</f>
        <v>1204</v>
      </c>
      <c r="F9" s="90"/>
      <c r="G9" s="91"/>
      <c r="H9" s="35">
        <f>SUM('Ե-07:Ե-09'!H9)</f>
        <v>29</v>
      </c>
      <c r="I9" s="77"/>
      <c r="J9" s="29">
        <f>SUM('Ե-07:Ե-09'!J9)</f>
        <v>151</v>
      </c>
      <c r="K9" s="14">
        <f>SUM('Ե-07:Ե-09'!K9)</f>
        <v>104</v>
      </c>
      <c r="L9" s="14">
        <f>SUM('Ե-07:Ե-09'!L9)</f>
        <v>24</v>
      </c>
      <c r="M9" s="30">
        <f>SUM('Ե-07:Ե-09'!M9)</f>
        <v>23</v>
      </c>
      <c r="N9" s="29">
        <f>SUM('Ե-07:Ե-09'!N9)</f>
        <v>6</v>
      </c>
    </row>
    <row r="10" spans="1:17" ht="32.25" customHeight="1" x14ac:dyDescent="0.25">
      <c r="A10" s="17">
        <v>1</v>
      </c>
      <c r="B10" s="16" t="s">
        <v>5</v>
      </c>
      <c r="C10" s="35">
        <f>SUM('Ե-07:Ե-09'!C10)</f>
        <v>2188</v>
      </c>
      <c r="D10" s="11">
        <f>SUM('Ե-07:Ե-09'!D10)</f>
        <v>956</v>
      </c>
      <c r="E10" s="82">
        <f>SUM('Ե-07:Ե-09'!E10)</f>
        <v>1203</v>
      </c>
      <c r="F10" s="83"/>
      <c r="G10" s="84"/>
      <c r="H10" s="35">
        <f>SUM('Ե-07:Ե-09'!H10)</f>
        <v>29</v>
      </c>
      <c r="I10" s="77"/>
      <c r="J10" s="29">
        <f>SUM('Ե-07:Ե-09'!J10)</f>
        <v>151</v>
      </c>
      <c r="K10" s="13">
        <f>SUM('Ե-07:Ե-09'!K10)</f>
        <v>104</v>
      </c>
      <c r="L10" s="13">
        <f>SUM('Ե-07:Ե-09'!L10)</f>
        <v>24</v>
      </c>
      <c r="M10" s="13">
        <f>SUM('Ե-07:Ե-09'!M10)</f>
        <v>23</v>
      </c>
      <c r="N10" s="43">
        <f>SUM('Ե-07:Ե-09'!N10)</f>
        <v>6</v>
      </c>
    </row>
    <row r="11" spans="1:17" ht="32.25" customHeight="1" x14ac:dyDescent="0.25">
      <c r="A11" s="17">
        <v>2</v>
      </c>
      <c r="B11" s="16" t="s">
        <v>6</v>
      </c>
      <c r="C11" s="35">
        <f>SUM('Ե-07:Ե-09'!C11)</f>
        <v>155</v>
      </c>
      <c r="D11" s="11">
        <f>SUM('Ե-07:Ե-09'!D11)</f>
        <v>154</v>
      </c>
      <c r="E11" s="82">
        <f>SUM('Ե-07:Ե-09'!E11)</f>
        <v>1</v>
      </c>
      <c r="F11" s="83"/>
      <c r="G11" s="84"/>
      <c r="H11" s="35">
        <f>SUM('Ե-07:Ե-09'!H11)</f>
        <v>0</v>
      </c>
      <c r="I11" s="77"/>
      <c r="J11" s="29">
        <f>SUM('Ե-07:Ե-09'!J11)</f>
        <v>0</v>
      </c>
      <c r="K11" s="13">
        <f>SUM('Ե-07:Ե-09'!K11)</f>
        <v>0</v>
      </c>
      <c r="L11" s="13">
        <f>SUM('Ե-07:Ե-09'!L11)</f>
        <v>0</v>
      </c>
      <c r="M11" s="13">
        <f>SUM('Ե-07:Ե-09'!M11)</f>
        <v>0</v>
      </c>
      <c r="N11" s="43">
        <f>SUM('Ե-07:Ե-09'!N11)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SUM('Ե-07:Ե-09'!C12)</f>
        <v>1</v>
      </c>
      <c r="D12" s="11">
        <f>SUM('Ե-07:Ե-09'!D12)</f>
        <v>1</v>
      </c>
      <c r="E12" s="82">
        <f>SUM('Ե-07:Ե-09'!E12)</f>
        <v>0</v>
      </c>
      <c r="F12" s="83"/>
      <c r="G12" s="84"/>
      <c r="H12" s="35">
        <f>SUM('Ե-07:Ե-09'!H12)</f>
        <v>0</v>
      </c>
      <c r="I12" s="78"/>
      <c r="J12" s="29">
        <f>SUM('Ե-07:Ե-09'!J12)</f>
        <v>0</v>
      </c>
      <c r="K12" s="13">
        <f>SUM('Ե-07:Ե-09'!K12)</f>
        <v>0</v>
      </c>
      <c r="L12" s="13">
        <f>SUM('Ե-07:Ե-09'!L12)</f>
        <v>0</v>
      </c>
      <c r="M12" s="13">
        <f>SUM('Ե-07:Ե-09'!M12)</f>
        <v>0</v>
      </c>
      <c r="N12" s="43">
        <f>SUM('Ե-07:Ե-09'!N12)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SUM('Ե-07:Ե-09'!F14)</f>
        <v>1092</v>
      </c>
      <c r="G14" s="8">
        <f>IFERROR(F14/$E$9,"")</f>
        <v>0.90697674418604646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SUM('Ե-07:Ե-09'!F15)</f>
        <v>44</v>
      </c>
      <c r="G15" s="8">
        <f t="shared" ref="G15:G17" si="0">IFERROR(F15/$E$9,"")</f>
        <v>3.6544850498338874E-2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SUM('Ե-07:Ե-09'!F16)</f>
        <v>41</v>
      </c>
      <c r="G16" s="8">
        <f t="shared" si="0"/>
        <v>3.4053156146179403E-2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SUM('Ե-07:Ե-09'!F17)</f>
        <v>27</v>
      </c>
      <c r="G17" s="20">
        <f t="shared" si="0"/>
        <v>2.2425249169435217E-2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Q24"/>
  <sheetViews>
    <sheetView workbookViewId="0">
      <selection activeCell="K12" sqref="K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SUM('Ե-10:Ե-12'!C9)</f>
        <v>0</v>
      </c>
      <c r="D9" s="35">
        <f>SUM('Ե-10:Ե-12'!D9)</f>
        <v>0</v>
      </c>
      <c r="E9" s="89">
        <f>SUM('Ե-10:Ե-12'!E9)</f>
        <v>0</v>
      </c>
      <c r="F9" s="90"/>
      <c r="G9" s="91"/>
      <c r="H9" s="35">
        <f>SUM('Ե-10:Ե-12'!H9)</f>
        <v>0</v>
      </c>
      <c r="I9" s="77"/>
      <c r="J9" s="29">
        <f>SUM('Ե-10:Ե-12'!J9)</f>
        <v>0</v>
      </c>
      <c r="K9" s="14">
        <f>SUM('Ե-10:Ե-12'!K9)</f>
        <v>0</v>
      </c>
      <c r="L9" s="14">
        <f>SUM('Ե-10:Ե-12'!L9)</f>
        <v>0</v>
      </c>
      <c r="M9" s="30">
        <f>SUM('Ե-10:Ե-12'!M9)</f>
        <v>0</v>
      </c>
      <c r="N9" s="29">
        <f>SUM('Ե-10:Ե-12'!N9)</f>
        <v>0</v>
      </c>
    </row>
    <row r="10" spans="1:17" ht="32.25" customHeight="1" x14ac:dyDescent="0.25">
      <c r="A10" s="17">
        <v>1</v>
      </c>
      <c r="B10" s="16" t="s">
        <v>5</v>
      </c>
      <c r="C10" s="35">
        <f>SUM('Ե-10:Ե-12'!C10)</f>
        <v>0</v>
      </c>
      <c r="D10" s="11">
        <f>SUM('Ե-10:Ե-12'!D10)</f>
        <v>0</v>
      </c>
      <c r="E10" s="82">
        <f>SUM('Ե-10:Ե-12'!E10)</f>
        <v>0</v>
      </c>
      <c r="F10" s="83"/>
      <c r="G10" s="84"/>
      <c r="H10" s="35">
        <f>SUM('Ե-10:Ե-12'!H10)</f>
        <v>0</v>
      </c>
      <c r="I10" s="77"/>
      <c r="J10" s="29">
        <f>SUM('Ե-10:Ե-12'!J10)</f>
        <v>0</v>
      </c>
      <c r="K10" s="13">
        <f>SUM('Ե-10:Ե-12'!K10)</f>
        <v>0</v>
      </c>
      <c r="L10" s="13">
        <f>SUM('Ե-10:Ե-12'!L10)</f>
        <v>0</v>
      </c>
      <c r="M10" s="13">
        <f>SUM('Ե-10:Ե-12'!M10)</f>
        <v>0</v>
      </c>
      <c r="N10" s="43">
        <f>SUM('Ե-10:Ե-12'!N10)</f>
        <v>0</v>
      </c>
    </row>
    <row r="11" spans="1:17" ht="32.25" customHeight="1" x14ac:dyDescent="0.25">
      <c r="A11" s="17">
        <v>2</v>
      </c>
      <c r="B11" s="16" t="s">
        <v>6</v>
      </c>
      <c r="C11" s="35">
        <f>SUM('Ե-10:Ե-12'!C11)</f>
        <v>0</v>
      </c>
      <c r="D11" s="11">
        <f>SUM('Ե-10:Ե-12'!D11)</f>
        <v>0</v>
      </c>
      <c r="E11" s="82">
        <f>SUM('Ե-10:Ե-12'!E11)</f>
        <v>0</v>
      </c>
      <c r="F11" s="83"/>
      <c r="G11" s="84"/>
      <c r="H11" s="35">
        <f>SUM('Ե-10:Ե-12'!H11)</f>
        <v>0</v>
      </c>
      <c r="I11" s="77"/>
      <c r="J11" s="29">
        <f>SUM('Ե-10:Ե-12'!J11)</f>
        <v>0</v>
      </c>
      <c r="K11" s="13">
        <f>SUM('Ե-10:Ե-12'!K11)</f>
        <v>0</v>
      </c>
      <c r="L11" s="13">
        <f>SUM('Ե-10:Ե-12'!L11)</f>
        <v>0</v>
      </c>
      <c r="M11" s="13">
        <f>SUM('Ե-10:Ե-12'!M11)</f>
        <v>0</v>
      </c>
      <c r="N11" s="43">
        <f>SUM('Ե-10:Ե-12'!N11)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SUM('Ե-10:Ե-12'!C12)</f>
        <v>0</v>
      </c>
      <c r="D12" s="11">
        <f>SUM('Ե-10:Ե-12'!D12)</f>
        <v>0</v>
      </c>
      <c r="E12" s="82">
        <f>SUM('Ե-10:Ե-12'!E12)</f>
        <v>0</v>
      </c>
      <c r="F12" s="83"/>
      <c r="G12" s="84"/>
      <c r="H12" s="35">
        <f>SUM('Ե-10:Ե-12'!H12)</f>
        <v>0</v>
      </c>
      <c r="I12" s="78"/>
      <c r="J12" s="29">
        <f>SUM('Ե-10:Ե-12'!J12)</f>
        <v>0</v>
      </c>
      <c r="K12" s="13">
        <f>SUM('Ե-10:Ե-12'!K12)</f>
        <v>0</v>
      </c>
      <c r="L12" s="13">
        <f>SUM('Ե-10:Ե-12'!L12)</f>
        <v>0</v>
      </c>
      <c r="M12" s="13">
        <f>SUM('Ե-10:Ե-12'!M12)</f>
        <v>0</v>
      </c>
      <c r="N12" s="43">
        <f>SUM('Ե-10:Ե-12'!N12)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SUM('Ե-10:Ե-12'!F14)</f>
        <v>0</v>
      </c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SUM('Ե-10:Ե-12'!F15)</f>
        <v>0</v>
      </c>
      <c r="G15" s="8" t="str">
        <f t="shared" ref="G15:G17" si="0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SUM('Ե-10:Ե-12'!F16)</f>
        <v>0</v>
      </c>
      <c r="G16" s="8" t="str">
        <f t="shared" si="0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SUM('Ե-10:Ե-12'!F17)</f>
        <v>0</v>
      </c>
      <c r="G17" s="20" t="str">
        <f t="shared" si="0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Q24"/>
  <sheetViews>
    <sheetView workbookViewId="0">
      <selection activeCell="Q7" sqref="Q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SUM('Ե-01:Ե-06'!C9)</f>
        <v>7626</v>
      </c>
      <c r="D9" s="35">
        <f>SUM('Ե-01:Ե-06'!D9)</f>
        <v>5288</v>
      </c>
      <c r="E9" s="89">
        <f>SUM('Ե-01:Ե-06'!E9)</f>
        <v>2141</v>
      </c>
      <c r="F9" s="90"/>
      <c r="G9" s="91"/>
      <c r="H9" s="38">
        <f>SUM('Ե-01:Ե-06'!H9)</f>
        <v>197</v>
      </c>
      <c r="I9" s="77"/>
      <c r="J9" s="29">
        <f>SUM('Ե-01:Ե-06'!J9)</f>
        <v>535</v>
      </c>
      <c r="K9" s="14">
        <f>SUM('Ե-01:Ե-06'!K9)</f>
        <v>440</v>
      </c>
      <c r="L9" s="14">
        <f>SUM('Ե-01:Ե-06'!L9)</f>
        <v>22</v>
      </c>
      <c r="M9" s="30">
        <f>SUM('Ե-01:Ե-06'!M9)</f>
        <v>73</v>
      </c>
      <c r="N9" s="6">
        <f>SUM('Ե-01:Ե-06'!N9)</f>
        <v>124</v>
      </c>
    </row>
    <row r="10" spans="1:17" ht="32.25" customHeight="1" x14ac:dyDescent="0.25">
      <c r="A10" s="17">
        <v>1</v>
      </c>
      <c r="B10" s="16" t="s">
        <v>5</v>
      </c>
      <c r="C10" s="35">
        <f>SUM('Ե-01:Ե-06'!C10)</f>
        <v>7170</v>
      </c>
      <c r="D10" s="11">
        <f>SUM('Ե-01:Ե-06'!D10)</f>
        <v>4808</v>
      </c>
      <c r="E10" s="82">
        <f>SUM('Ե-01:Ե-06'!E10)</f>
        <v>2116</v>
      </c>
      <c r="F10" s="83"/>
      <c r="G10" s="84"/>
      <c r="H10" s="38">
        <f>SUM('Ե-01:Ե-06'!H10)</f>
        <v>197</v>
      </c>
      <c r="I10" s="77"/>
      <c r="J10" s="29">
        <f>SUM('Ե-01:Ե-06'!J10)</f>
        <v>531</v>
      </c>
      <c r="K10" s="13">
        <f>SUM('Ե-01:Ե-06'!K10)</f>
        <v>438</v>
      </c>
      <c r="L10" s="13">
        <f>SUM('Ե-01:Ե-06'!L10)</f>
        <v>20</v>
      </c>
      <c r="M10" s="13">
        <f>SUM('Ե-01:Ե-06'!M10)</f>
        <v>73</v>
      </c>
      <c r="N10" s="43">
        <f>SUM('Ե-01:Ե-06'!N10)</f>
        <v>124</v>
      </c>
    </row>
    <row r="11" spans="1:17" ht="32.25" customHeight="1" x14ac:dyDescent="0.25">
      <c r="A11" s="17">
        <v>2</v>
      </c>
      <c r="B11" s="16" t="s">
        <v>6</v>
      </c>
      <c r="C11" s="35">
        <f>SUM('Ե-01:Ե-06'!C11)</f>
        <v>462</v>
      </c>
      <c r="D11" s="51">
        <f>SUM('Ե-01:Ե-06'!D11)</f>
        <v>438</v>
      </c>
      <c r="E11" s="82">
        <f>SUM('Ե-01:Ե-06'!E11)</f>
        <v>24</v>
      </c>
      <c r="F11" s="83"/>
      <c r="G11" s="84"/>
      <c r="H11" s="38">
        <f>SUM('Ե-01:Ե-06'!H11)</f>
        <v>0</v>
      </c>
      <c r="I11" s="77"/>
      <c r="J11" s="29">
        <f>SUM('Ե-01:Ե-06'!J11)</f>
        <v>2</v>
      </c>
      <c r="K11" s="13">
        <f>SUM('Ե-01:Ե-06'!K11)</f>
        <v>0</v>
      </c>
      <c r="L11" s="13">
        <f>SUM('Ե-01:Ե-06'!L11)</f>
        <v>2</v>
      </c>
      <c r="M11" s="13">
        <f>SUM('Ե-01:Ե-06'!M11)</f>
        <v>0</v>
      </c>
      <c r="N11" s="43">
        <f>SUM('Ե-01:Ե-06'!N11)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SUM('Ե-01:Ե-06'!C12)</f>
        <v>43</v>
      </c>
      <c r="D12" s="51">
        <f>SUM('Ե-01:Ե-06'!D12)</f>
        <v>42</v>
      </c>
      <c r="E12" s="82">
        <f>SUM('Ե-01:Ե-06'!E12)</f>
        <v>1</v>
      </c>
      <c r="F12" s="83"/>
      <c r="G12" s="84"/>
      <c r="H12" s="38">
        <f>SUM('Ե-01:Ե-06'!H12)</f>
        <v>0</v>
      </c>
      <c r="I12" s="78"/>
      <c r="J12" s="29">
        <f>SUM('Ե-01:Ե-06'!J12)</f>
        <v>2</v>
      </c>
      <c r="K12" s="13">
        <f>SUM('Ե-01:Ե-06'!K12)</f>
        <v>2</v>
      </c>
      <c r="L12" s="13">
        <f>SUM('Ե-01:Ե-06'!L12)</f>
        <v>0</v>
      </c>
      <c r="M12" s="13">
        <f>SUM('Ե-01:Ե-06'!M12)</f>
        <v>0</v>
      </c>
      <c r="N12" s="43">
        <f>SUM('Ե-01:Ե-06'!N12)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SUM('Ե-01:Ե-06'!F14)</f>
        <v>1642</v>
      </c>
      <c r="G14" s="8">
        <f>IFERROR(F14/$E$9,"")</f>
        <v>0.7669313404950957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SUM('Ե-01:Ե-06'!F15)</f>
        <v>236</v>
      </c>
      <c r="G15" s="8">
        <f t="shared" ref="G15:G17" si="0">IFERROR(F15/$E$9,"")</f>
        <v>0.1102288650163475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SUM('Ե-01:Ե-06'!F16)</f>
        <v>176</v>
      </c>
      <c r="G16" s="8">
        <f t="shared" si="0"/>
        <v>8.2204577300326945E-2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SUM('Ե-01:Ե-06'!F17)</f>
        <v>87</v>
      </c>
      <c r="G17" s="20">
        <f t="shared" si="0"/>
        <v>4.0635217188229801E-2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Q24"/>
  <sheetViews>
    <sheetView workbookViewId="0">
      <selection activeCell="N11" sqref="N1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SUM('Ե-07:Ե-12'!C9)</f>
        <v>2344</v>
      </c>
      <c r="D9" s="35">
        <f>SUM('Ե-07:Ե-12'!D9)</f>
        <v>1111</v>
      </c>
      <c r="E9" s="89">
        <f>SUM('Ե-07:Ե-12'!E9)</f>
        <v>1204</v>
      </c>
      <c r="F9" s="90"/>
      <c r="G9" s="91"/>
      <c r="H9" s="35">
        <f>SUM('Ե-07:Ե-12'!H9)</f>
        <v>29</v>
      </c>
      <c r="I9" s="77"/>
      <c r="J9" s="29">
        <f>SUM('Ե-07:Ե-12'!J9)</f>
        <v>151</v>
      </c>
      <c r="K9" s="14">
        <f>SUM('Ե-07:Ե-12'!K9)</f>
        <v>104</v>
      </c>
      <c r="L9" s="14">
        <f>SUM('Ե-07:Ե-12'!L9)</f>
        <v>24</v>
      </c>
      <c r="M9" s="30">
        <f>SUM('Ե-07:Ե-12'!M9)</f>
        <v>23</v>
      </c>
      <c r="N9" s="6">
        <f>SUM('Ե-07:Ե-12'!N9)</f>
        <v>6</v>
      </c>
    </row>
    <row r="10" spans="1:17" ht="32.25" customHeight="1" x14ac:dyDescent="0.25">
      <c r="A10" s="17">
        <v>1</v>
      </c>
      <c r="B10" s="16" t="s">
        <v>5</v>
      </c>
      <c r="C10" s="35">
        <f>SUM('Ե-07:Ե-12'!C10)</f>
        <v>2188</v>
      </c>
      <c r="D10" s="11">
        <f>SUM('Ե-07:Ե-12'!D10)</f>
        <v>956</v>
      </c>
      <c r="E10" s="82">
        <f>SUM('Ե-07:Ե-12'!E10)</f>
        <v>1203</v>
      </c>
      <c r="F10" s="83"/>
      <c r="G10" s="84"/>
      <c r="H10" s="35">
        <f>SUM('Ե-07:Ե-12'!H10)</f>
        <v>29</v>
      </c>
      <c r="I10" s="77"/>
      <c r="J10" s="29">
        <f>SUM('Ե-07:Ե-12'!J10)</f>
        <v>151</v>
      </c>
      <c r="K10" s="13">
        <f>SUM('Ե-07:Ե-12'!K10)</f>
        <v>104</v>
      </c>
      <c r="L10" s="13">
        <f>SUM('Ե-07:Ե-12'!L10)</f>
        <v>24</v>
      </c>
      <c r="M10" s="13">
        <f>SUM('Ե-07:Ե-12'!M10)</f>
        <v>23</v>
      </c>
      <c r="N10" s="43">
        <f>SUM('Ե-07:Ե-12'!N10)</f>
        <v>6</v>
      </c>
    </row>
    <row r="11" spans="1:17" ht="32.25" customHeight="1" x14ac:dyDescent="0.25">
      <c r="A11" s="17">
        <v>2</v>
      </c>
      <c r="B11" s="16" t="s">
        <v>6</v>
      </c>
      <c r="C11" s="35">
        <f>SUM('Ե-07:Ե-12'!C11)</f>
        <v>155</v>
      </c>
      <c r="D11" s="11">
        <f>SUM('Ե-07:Ե-12'!D11)</f>
        <v>154</v>
      </c>
      <c r="E11" s="82">
        <f>SUM('Ե-07:Ե-12'!E11)</f>
        <v>1</v>
      </c>
      <c r="F11" s="83"/>
      <c r="G11" s="84"/>
      <c r="H11" s="35">
        <f>SUM('Ե-07:Ե-12'!H11)</f>
        <v>0</v>
      </c>
      <c r="I11" s="77"/>
      <c r="J11" s="29">
        <f>SUM('Ե-07:Ե-12'!J11)</f>
        <v>0</v>
      </c>
      <c r="K11" s="13">
        <f>SUM('Ե-07:Ե-12'!K11)</f>
        <v>0</v>
      </c>
      <c r="L11" s="13">
        <f>SUM('Ե-07:Ե-12'!L11)</f>
        <v>0</v>
      </c>
      <c r="M11" s="13">
        <f>SUM('Ե-07:Ե-12'!M11)</f>
        <v>0</v>
      </c>
      <c r="N11" s="43">
        <f>SUM('Ե-07:Ե-12'!N11)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SUM('Ե-07:Ե-12'!C12)</f>
        <v>1</v>
      </c>
      <c r="D12" s="11">
        <f>SUM('Ե-07:Ե-12'!D12)</f>
        <v>1</v>
      </c>
      <c r="E12" s="82">
        <f>SUM('Ե-07:Ե-12'!E12)</f>
        <v>0</v>
      </c>
      <c r="F12" s="83"/>
      <c r="G12" s="84"/>
      <c r="H12" s="35">
        <f>SUM('Ե-07:Ե-12'!H12)</f>
        <v>0</v>
      </c>
      <c r="I12" s="78"/>
      <c r="J12" s="29">
        <f>SUM('Ե-07:Ե-12'!J12)</f>
        <v>0</v>
      </c>
      <c r="K12" s="13">
        <f>SUM('Ե-07:Ե-12'!K12)</f>
        <v>0</v>
      </c>
      <c r="L12" s="13">
        <f>SUM('Ե-07:Ե-12'!L12)</f>
        <v>0</v>
      </c>
      <c r="M12" s="13">
        <f>SUM('Ե-07:Ե-12'!M12)</f>
        <v>0</v>
      </c>
      <c r="N12" s="43">
        <f>SUM('Ե-07:Ե-12'!N12)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SUM('Ե-07:Ե-12'!F14)</f>
        <v>1092</v>
      </c>
      <c r="G14" s="8">
        <f>IFERROR(F14/$E$9,"")</f>
        <v>0.90697674418604646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f>SUM('Ե-07:Ե-12'!F15)</f>
        <v>44</v>
      </c>
      <c r="G15" s="8">
        <f t="shared" ref="G15:G17" si="0">IFERROR(F15/$E$9,"")</f>
        <v>3.6544850498338874E-2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f>SUM('Ե-07:Ե-12'!F16)</f>
        <v>41</v>
      </c>
      <c r="G16" s="8">
        <f t="shared" si="0"/>
        <v>3.4053156146179403E-2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1">
        <f>SUM('Ե-07:Ե-12'!F17)</f>
        <v>27</v>
      </c>
      <c r="G17" s="20">
        <f t="shared" si="0"/>
        <v>2.2425249169435217E-2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Q24"/>
  <sheetViews>
    <sheetView workbookViewId="0">
      <selection activeCell="J9" sqref="J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27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26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SUM('Ե-01:Ե-12'!C9)</f>
        <v>9970</v>
      </c>
      <c r="D9" s="36">
        <f>SUM('Ե-01:Ե-12'!D9)</f>
        <v>6399</v>
      </c>
      <c r="E9" s="86">
        <f>SUM('Ե-01:Ե-12'!E9)</f>
        <v>3345</v>
      </c>
      <c r="F9" s="87"/>
      <c r="G9" s="88"/>
      <c r="H9" s="38">
        <f>SUM('Ե-01:Ե-12'!H9)</f>
        <v>226</v>
      </c>
      <c r="I9" s="77"/>
      <c r="J9" s="29">
        <f>SUM('Ե-01:Ե-12'!J9)</f>
        <v>686</v>
      </c>
      <c r="K9" s="14">
        <f>SUM('Ե-01:Ե-12'!K9)</f>
        <v>544</v>
      </c>
      <c r="L9" s="14">
        <f>SUM('Ե-01:Ե-12'!L9)</f>
        <v>46</v>
      </c>
      <c r="M9" s="30">
        <f>SUM('Ե-01:Ե-12'!M9)</f>
        <v>96</v>
      </c>
      <c r="N9" s="6">
        <f>SUM('Ե-01:Ե-12'!N9)</f>
        <v>130</v>
      </c>
    </row>
    <row r="10" spans="1:17" ht="32.25" customHeight="1" x14ac:dyDescent="0.25">
      <c r="A10" s="17">
        <v>1</v>
      </c>
      <c r="B10" s="16" t="s">
        <v>5</v>
      </c>
      <c r="C10" s="35">
        <f>SUM('Ե-01:Ե-12'!C10)</f>
        <v>9358</v>
      </c>
      <c r="D10" s="11">
        <f>SUM('Ե-01:Ե-12'!D10)</f>
        <v>5764</v>
      </c>
      <c r="E10" s="82">
        <f>SUM('Ե-01:Ե-12'!E10)</f>
        <v>3319</v>
      </c>
      <c r="F10" s="83"/>
      <c r="G10" s="84"/>
      <c r="H10" s="38">
        <f>SUM('Ե-01:Ե-12'!H10)</f>
        <v>226</v>
      </c>
      <c r="I10" s="77"/>
      <c r="J10" s="29">
        <f>SUM('Ե-01:Ե-12'!J10)</f>
        <v>682</v>
      </c>
      <c r="K10" s="13">
        <f>SUM('Ե-01:Ե-12'!K10)</f>
        <v>542</v>
      </c>
      <c r="L10" s="13">
        <f>SUM('Ե-01:Ե-12'!L10)</f>
        <v>44</v>
      </c>
      <c r="M10" s="13">
        <f>SUM('Ե-01:Ե-12'!M10)</f>
        <v>96</v>
      </c>
      <c r="N10" s="43">
        <f>SUM('Ե-01:Ե-12'!N10)</f>
        <v>130</v>
      </c>
    </row>
    <row r="11" spans="1:17" ht="32.25" customHeight="1" x14ac:dyDescent="0.25">
      <c r="A11" s="17">
        <v>2</v>
      </c>
      <c r="B11" s="16" t="s">
        <v>6</v>
      </c>
      <c r="C11" s="35">
        <f>SUM('Ե-01:Ե-12'!C11)</f>
        <v>617</v>
      </c>
      <c r="D11" s="51">
        <f>SUM('Ե-01:Ե-12'!D11)</f>
        <v>592</v>
      </c>
      <c r="E11" s="82">
        <f>SUM('Ե-01:Ե-12'!E11)</f>
        <v>25</v>
      </c>
      <c r="F11" s="83"/>
      <c r="G11" s="84"/>
      <c r="H11" s="38">
        <f>SUM('Ե-01:Ե-12'!H11)</f>
        <v>0</v>
      </c>
      <c r="I11" s="77"/>
      <c r="J11" s="29">
        <f>SUM('Ե-01:Ե-12'!J11)</f>
        <v>2</v>
      </c>
      <c r="K11" s="13">
        <f>SUM('Ե-01:Ե-12'!K11)</f>
        <v>0</v>
      </c>
      <c r="L11" s="13">
        <f>SUM('Ե-01:Ե-12'!L11)</f>
        <v>2</v>
      </c>
      <c r="M11" s="13">
        <f>SUM('Ե-01:Ե-12'!M11)</f>
        <v>0</v>
      </c>
      <c r="N11" s="43">
        <f>SUM('Ե-01:Ե-12'!N11)</f>
        <v>0</v>
      </c>
    </row>
    <row r="12" spans="1:17" ht="32.25" customHeight="1" x14ac:dyDescent="0.25">
      <c r="A12" s="17">
        <v>3</v>
      </c>
      <c r="B12" s="16" t="s">
        <v>7</v>
      </c>
      <c r="C12" s="35">
        <f>SUM('Ե-01:Ե-12'!C12)</f>
        <v>44</v>
      </c>
      <c r="D12" s="51">
        <f>SUM('Ե-01:Ե-12'!D12)</f>
        <v>43</v>
      </c>
      <c r="E12" s="82">
        <f>SUM('Ե-01:Ե-12'!E12)</f>
        <v>1</v>
      </c>
      <c r="F12" s="83"/>
      <c r="G12" s="84"/>
      <c r="H12" s="38">
        <f>SUM('Ե-01:Ե-12'!H12)</f>
        <v>0</v>
      </c>
      <c r="I12" s="78"/>
      <c r="J12" s="29">
        <f>SUM('Ե-01:Ե-12'!J12)</f>
        <v>2</v>
      </c>
      <c r="K12" s="13">
        <f>SUM('Ե-01:Ե-12'!K12)</f>
        <v>2</v>
      </c>
      <c r="L12" s="13">
        <f>SUM('Ե-01:Ե-12'!L12)</f>
        <v>0</v>
      </c>
      <c r="M12" s="13">
        <f>SUM('Ե-01:Ե-12'!M12)</f>
        <v>0</v>
      </c>
      <c r="N12" s="43">
        <f>SUM('Ե-01:Ե-12'!N12)</f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f>SUM('Ե-01:Ե-12'!F14)</f>
        <v>2734</v>
      </c>
      <c r="G14" s="8">
        <f>IFERROR(F14/$E$9,"")</f>
        <v>0.81733931240657698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51">
        <f>SUM('Ե-01:Ե-12'!F15)</f>
        <v>280</v>
      </c>
      <c r="G15" s="8">
        <f t="shared" ref="G15:G17" si="0">IFERROR(F15/$E$9,"")</f>
        <v>8.3707025411061287E-2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51">
        <f>SUM('Ե-01:Ե-12'!F16)</f>
        <v>217</v>
      </c>
      <c r="G16" s="8">
        <f t="shared" si="0"/>
        <v>6.4872944693572493E-2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51">
        <f>SUM('Ե-01:Ե-12'!F17)</f>
        <v>114</v>
      </c>
      <c r="G17" s="20">
        <f t="shared" si="0"/>
        <v>3.4080717488789235E-2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E12" sqref="E12:G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29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1208</v>
      </c>
      <c r="D9" s="36">
        <f>SUM(D10:D12)</f>
        <v>890</v>
      </c>
      <c r="E9" s="81">
        <f t="shared" ref="E9" si="0">SUM(E10:E12)</f>
        <v>275</v>
      </c>
      <c r="F9" s="81"/>
      <c r="G9" s="81"/>
      <c r="H9" s="38">
        <f>M9+N9</f>
        <v>43</v>
      </c>
      <c r="I9" s="77"/>
      <c r="J9" s="29">
        <f>SUM(J10:J12)</f>
        <v>77</v>
      </c>
      <c r="K9" s="14">
        <f t="shared" ref="K9:M9" si="1">SUM(K10:K12)</f>
        <v>65</v>
      </c>
      <c r="L9" s="14">
        <f t="shared" si="1"/>
        <v>2</v>
      </c>
      <c r="M9" s="30">
        <f t="shared" si="1"/>
        <v>10</v>
      </c>
      <c r="N9" s="6">
        <f>SUM(N10:N12)</f>
        <v>33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1131</v>
      </c>
      <c r="D10" s="11">
        <v>814</v>
      </c>
      <c r="E10" s="85">
        <v>274</v>
      </c>
      <c r="F10" s="85"/>
      <c r="G10" s="85"/>
      <c r="H10" s="30">
        <f>M10+N10</f>
        <v>43</v>
      </c>
      <c r="I10" s="77"/>
      <c r="J10" s="29">
        <f>SUM(K10:M10)</f>
        <v>77</v>
      </c>
      <c r="K10" s="13">
        <v>65</v>
      </c>
      <c r="L10" s="13">
        <v>2</v>
      </c>
      <c r="M10" s="26">
        <v>10</v>
      </c>
      <c r="N10" s="43">
        <v>33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68</v>
      </c>
      <c r="D11" s="11">
        <v>67</v>
      </c>
      <c r="E11" s="85">
        <v>1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9</v>
      </c>
      <c r="D12" s="11">
        <v>9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192</v>
      </c>
      <c r="G14" s="8">
        <f>IFERROR(F14/$E$9,"")</f>
        <v>0.69818181818181824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39</v>
      </c>
      <c r="G15" s="8">
        <f t="shared" ref="G15:G17" si="5">IFERROR(F15/$E$9,"")</f>
        <v>0.14181818181818182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19</v>
      </c>
      <c r="G16" s="8">
        <f t="shared" si="5"/>
        <v>6.9090909090909092E-2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25</v>
      </c>
      <c r="G17" s="20">
        <f t="shared" si="5"/>
        <v>9.0909090909090912E-2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opLeftCell="A4" workbookViewId="0">
      <selection activeCell="K10" sqref="K10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30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1298</v>
      </c>
      <c r="D9" s="36">
        <f>SUM(D10:D12)</f>
        <v>932</v>
      </c>
      <c r="E9" s="81">
        <f t="shared" ref="E9" si="0">SUM(E10:E12)</f>
        <v>303</v>
      </c>
      <c r="F9" s="81"/>
      <c r="G9" s="81"/>
      <c r="H9" s="38">
        <f>M9+N9</f>
        <v>63</v>
      </c>
      <c r="I9" s="77"/>
      <c r="J9" s="29">
        <f>SUM(J10:J12)</f>
        <v>103</v>
      </c>
      <c r="K9" s="14">
        <f t="shared" ref="K9:N9" si="1">SUM(K10:K12)</f>
        <v>82</v>
      </c>
      <c r="L9" s="14">
        <f t="shared" si="1"/>
        <v>1</v>
      </c>
      <c r="M9" s="30">
        <f t="shared" si="1"/>
        <v>20</v>
      </c>
      <c r="N9" s="6">
        <f t="shared" si="1"/>
        <v>43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1251</v>
      </c>
      <c r="D10" s="11">
        <v>886</v>
      </c>
      <c r="E10" s="85">
        <v>302</v>
      </c>
      <c r="F10" s="85"/>
      <c r="G10" s="85"/>
      <c r="H10" s="30">
        <f>M10+N10</f>
        <v>63</v>
      </c>
      <c r="I10" s="77"/>
      <c r="J10" s="29">
        <f>SUM(K10:M10)</f>
        <v>102</v>
      </c>
      <c r="K10" s="13">
        <v>81</v>
      </c>
      <c r="L10" s="13">
        <v>1</v>
      </c>
      <c r="M10" s="26">
        <v>20</v>
      </c>
      <c r="N10" s="43">
        <v>43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39</v>
      </c>
      <c r="D11" s="11">
        <v>38</v>
      </c>
      <c r="E11" s="85">
        <v>1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8</v>
      </c>
      <c r="D12" s="11">
        <v>8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1</v>
      </c>
      <c r="K12" s="33">
        <v>1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227</v>
      </c>
      <c r="G14" s="8">
        <f>IFERROR(F14/$E$9,"")</f>
        <v>0.74917491749174914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43</v>
      </c>
      <c r="G15" s="8">
        <f t="shared" ref="G15:G17" si="5">IFERROR(F15/$E$9,"")</f>
        <v>0.14191419141914191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17</v>
      </c>
      <c r="G16" s="8">
        <f t="shared" si="5"/>
        <v>5.6105610561056105E-2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16</v>
      </c>
      <c r="G17" s="20">
        <f t="shared" si="5"/>
        <v>5.2805280528052806E-2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M11" sqref="M1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31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982</v>
      </c>
      <c r="D9" s="36">
        <f>SUM(D10:D12)</f>
        <v>708</v>
      </c>
      <c r="E9" s="81">
        <f t="shared" ref="E9" si="0">SUM(E10:E12)</f>
        <v>256</v>
      </c>
      <c r="F9" s="81"/>
      <c r="G9" s="81"/>
      <c r="H9" s="38">
        <f>M9+N9</f>
        <v>18</v>
      </c>
      <c r="I9" s="77"/>
      <c r="J9" s="29">
        <f>SUM(J10:J12)</f>
        <v>66</v>
      </c>
      <c r="K9" s="14">
        <f t="shared" ref="K9:N9" si="1">SUM(K10:K12)</f>
        <v>55</v>
      </c>
      <c r="L9" s="14">
        <f t="shared" si="1"/>
        <v>3</v>
      </c>
      <c r="M9" s="30">
        <f t="shared" si="1"/>
        <v>8</v>
      </c>
      <c r="N9" s="6">
        <f t="shared" si="1"/>
        <v>10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941</v>
      </c>
      <c r="D10" s="11">
        <v>667</v>
      </c>
      <c r="E10" s="82">
        <v>256</v>
      </c>
      <c r="F10" s="83"/>
      <c r="G10" s="84"/>
      <c r="H10" s="30">
        <f>M10+N10</f>
        <v>18</v>
      </c>
      <c r="I10" s="77"/>
      <c r="J10" s="29">
        <f>SUM(K10:M10)</f>
        <v>66</v>
      </c>
      <c r="K10" s="13">
        <v>55</v>
      </c>
      <c r="L10" s="13">
        <v>3</v>
      </c>
      <c r="M10" s="26">
        <v>8</v>
      </c>
      <c r="N10" s="43">
        <v>10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38</v>
      </c>
      <c r="D11" s="11">
        <v>38</v>
      </c>
      <c r="E11" s="85">
        <v>0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3</v>
      </c>
      <c r="D12" s="11">
        <v>3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182</v>
      </c>
      <c r="G14" s="8">
        <f>IFERROR(F14/$E$9,"")</f>
        <v>0.7109375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46</v>
      </c>
      <c r="G15" s="8">
        <f t="shared" ref="G15:G17" si="5">IFERROR(F15/$E$9,"")</f>
        <v>0.1796875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19</v>
      </c>
      <c r="G16" s="8">
        <f t="shared" si="5"/>
        <v>7.421875E-2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9</v>
      </c>
      <c r="G17" s="20">
        <f t="shared" si="5"/>
        <v>3.515625E-2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B3" sqref="B3:N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32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1110</v>
      </c>
      <c r="D9" s="36">
        <f>SUM(D10:D12)</f>
        <v>808</v>
      </c>
      <c r="E9" s="81">
        <f t="shared" ref="E9" si="0">SUM(E10:E12)</f>
        <v>279</v>
      </c>
      <c r="F9" s="81"/>
      <c r="G9" s="81"/>
      <c r="H9" s="38">
        <f>M9+N9</f>
        <v>23</v>
      </c>
      <c r="I9" s="77"/>
      <c r="J9" s="29">
        <f>SUM(J10:J12)</f>
        <v>58</v>
      </c>
      <c r="K9" s="14">
        <f t="shared" ref="K9:N9" si="1">SUM(K10:K12)</f>
        <v>44</v>
      </c>
      <c r="L9" s="14">
        <f t="shared" si="1"/>
        <v>0</v>
      </c>
      <c r="M9" s="30">
        <f t="shared" si="1"/>
        <v>14</v>
      </c>
      <c r="N9" s="6">
        <f t="shared" si="1"/>
        <v>9</v>
      </c>
    </row>
    <row r="10" spans="1:17" ht="32.25" customHeight="1" x14ac:dyDescent="0.25">
      <c r="A10" s="17">
        <v>1</v>
      </c>
      <c r="B10" s="16" t="s">
        <v>5</v>
      </c>
      <c r="C10" s="35">
        <v>1110</v>
      </c>
      <c r="D10" s="11">
        <v>761</v>
      </c>
      <c r="E10" s="85">
        <v>277</v>
      </c>
      <c r="F10" s="85"/>
      <c r="G10" s="85"/>
      <c r="H10" s="30">
        <f>M10+N10</f>
        <v>23</v>
      </c>
      <c r="I10" s="77"/>
      <c r="J10" s="29">
        <f>SUM(K10:M10)</f>
        <v>58</v>
      </c>
      <c r="K10" s="13">
        <v>44</v>
      </c>
      <c r="L10" s="13">
        <v>0</v>
      </c>
      <c r="M10" s="26">
        <v>14</v>
      </c>
      <c r="N10" s="43">
        <v>9</v>
      </c>
    </row>
    <row r="11" spans="1:17" ht="32.25" customHeight="1" x14ac:dyDescent="0.25">
      <c r="A11" s="17">
        <v>2</v>
      </c>
      <c r="B11" s="16" t="s">
        <v>6</v>
      </c>
      <c r="C11" s="35">
        <f t="shared" ref="C11:C12" si="2">D11+E11+H11</f>
        <v>40</v>
      </c>
      <c r="D11" s="11">
        <v>39</v>
      </c>
      <c r="E11" s="85">
        <v>1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9</v>
      </c>
      <c r="D12" s="11">
        <v>8</v>
      </c>
      <c r="E12" s="85">
        <v>1</v>
      </c>
      <c r="F12" s="85"/>
      <c r="G12" s="85"/>
      <c r="H12" s="30">
        <f t="shared" si="3"/>
        <v>0</v>
      </c>
      <c r="I12" s="78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205</v>
      </c>
      <c r="G14" s="8">
        <f>IFERROR(F14/$E$9,"")</f>
        <v>0.73476702508960579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39</v>
      </c>
      <c r="G15" s="8">
        <f t="shared" ref="G15:G17" si="5">IFERROR(F15/$E$9,"")</f>
        <v>0.13978494623655913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23</v>
      </c>
      <c r="G16" s="8">
        <f t="shared" si="5"/>
        <v>8.2437275985663083E-2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12</v>
      </c>
      <c r="G17" s="20">
        <f t="shared" si="5"/>
        <v>4.3010752688172046E-2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B3" sqref="B3:N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33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2097</v>
      </c>
      <c r="D9" s="36">
        <f>SUM(D10:D12)</f>
        <v>1281</v>
      </c>
      <c r="E9" s="81">
        <f t="shared" ref="E9" si="0">SUM(E10:E12)</f>
        <v>794</v>
      </c>
      <c r="F9" s="81"/>
      <c r="G9" s="81"/>
      <c r="H9" s="38">
        <f>M9+N9</f>
        <v>22</v>
      </c>
      <c r="I9" s="77"/>
      <c r="J9" s="29">
        <f>SUM(J10:J12)</f>
        <v>141</v>
      </c>
      <c r="K9" s="14">
        <f t="shared" ref="K9:N9" si="1">SUM(K10:K12)</f>
        <v>117</v>
      </c>
      <c r="L9" s="14">
        <f t="shared" si="1"/>
        <v>14</v>
      </c>
      <c r="M9" s="30">
        <f t="shared" si="1"/>
        <v>10</v>
      </c>
      <c r="N9" s="6">
        <f t="shared" si="1"/>
        <v>12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1864</v>
      </c>
      <c r="D10" s="11">
        <v>1061</v>
      </c>
      <c r="E10" s="85">
        <v>781</v>
      </c>
      <c r="F10" s="85"/>
      <c r="G10" s="85"/>
      <c r="H10" s="30">
        <f>M10+N10</f>
        <v>22</v>
      </c>
      <c r="I10" s="77"/>
      <c r="J10" s="29">
        <f>SUM(K10:M10)</f>
        <v>139</v>
      </c>
      <c r="K10" s="13">
        <v>117</v>
      </c>
      <c r="L10" s="13">
        <v>12</v>
      </c>
      <c r="M10" s="26">
        <v>10</v>
      </c>
      <c r="N10" s="43">
        <v>12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231</v>
      </c>
      <c r="D11" s="11">
        <v>218</v>
      </c>
      <c r="E11" s="85">
        <v>13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2</v>
      </c>
      <c r="K11" s="9">
        <v>0</v>
      </c>
      <c r="L11" s="9">
        <v>2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2</v>
      </c>
      <c r="D12" s="11">
        <v>2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627</v>
      </c>
      <c r="G14" s="8">
        <f>IFERROR(F14/$E$9,"")</f>
        <v>0.7896725440806045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60</v>
      </c>
      <c r="G15" s="8">
        <f t="shared" ref="G15:G17" si="5">IFERROR(F15/$E$9,"")</f>
        <v>7.5566750629722929E-2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82</v>
      </c>
      <c r="G16" s="8">
        <f t="shared" si="5"/>
        <v>0.10327455919395466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25</v>
      </c>
      <c r="G17" s="20">
        <f t="shared" si="5"/>
        <v>3.1486146095717885E-2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topLeftCell="A7" workbookViewId="0">
      <selection activeCell="E11" sqref="E11:G1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34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2344</v>
      </c>
      <c r="D9" s="36">
        <f>SUM(D10:D12)</f>
        <v>1111</v>
      </c>
      <c r="E9" s="81">
        <f t="shared" ref="E9" si="0">SUM(E10:E12)</f>
        <v>1204</v>
      </c>
      <c r="F9" s="81"/>
      <c r="G9" s="81"/>
      <c r="H9" s="38">
        <f>M9+N9</f>
        <v>29</v>
      </c>
      <c r="I9" s="77"/>
      <c r="J9" s="29">
        <f>SUM(J10:J12)</f>
        <v>151</v>
      </c>
      <c r="K9" s="14">
        <f t="shared" ref="K9:N9" si="1">SUM(K10:K12)</f>
        <v>104</v>
      </c>
      <c r="L9" s="14">
        <f t="shared" si="1"/>
        <v>24</v>
      </c>
      <c r="M9" s="30">
        <f t="shared" si="1"/>
        <v>23</v>
      </c>
      <c r="N9" s="6">
        <f t="shared" si="1"/>
        <v>6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2188</v>
      </c>
      <c r="D10" s="11">
        <v>956</v>
      </c>
      <c r="E10" s="85">
        <v>1203</v>
      </c>
      <c r="F10" s="85"/>
      <c r="G10" s="85"/>
      <c r="H10" s="30">
        <f>M10+N10</f>
        <v>29</v>
      </c>
      <c r="I10" s="77"/>
      <c r="J10" s="29">
        <f>SUM(K10:M10)</f>
        <v>151</v>
      </c>
      <c r="K10" s="13">
        <v>104</v>
      </c>
      <c r="L10" s="13">
        <v>24</v>
      </c>
      <c r="M10" s="26">
        <v>23</v>
      </c>
      <c r="N10" s="43">
        <v>6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155</v>
      </c>
      <c r="D11" s="11">
        <v>154</v>
      </c>
      <c r="E11" s="85">
        <v>1</v>
      </c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1</v>
      </c>
      <c r="D12" s="11">
        <v>1</v>
      </c>
      <c r="E12" s="85">
        <v>0</v>
      </c>
      <c r="F12" s="85"/>
      <c r="G12" s="85"/>
      <c r="H12" s="30">
        <f t="shared" si="3"/>
        <v>0</v>
      </c>
      <c r="I12" s="78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>
        <v>1092</v>
      </c>
      <c r="G14" s="8">
        <f>IFERROR(F14/$E$9,"")</f>
        <v>0.90697674418604646</v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>
        <v>44</v>
      </c>
      <c r="G15" s="8">
        <f t="shared" ref="G15:G17" si="5">IFERROR(F15/$E$9,"")</f>
        <v>3.6544850498338874E-2</v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>
        <v>41</v>
      </c>
      <c r="G16" s="8">
        <f t="shared" si="5"/>
        <v>3.4053156146179403E-2</v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>
        <v>27</v>
      </c>
      <c r="G17" s="20">
        <f t="shared" si="5"/>
        <v>2.2425249169435217E-2</v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workbookViewId="0">
      <selection activeCell="E23" sqref="E23:N2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0</v>
      </c>
      <c r="D9" s="36">
        <f>SUM(D10:D12)</f>
        <v>0</v>
      </c>
      <c r="E9" s="81">
        <f t="shared" ref="E9" si="0">SUM(E10:E12)</f>
        <v>0</v>
      </c>
      <c r="F9" s="81"/>
      <c r="G9" s="81"/>
      <c r="H9" s="38">
        <f>M9+N9</f>
        <v>0</v>
      </c>
      <c r="I9" s="77"/>
      <c r="J9" s="29">
        <f>SUM(J10:J12)</f>
        <v>0</v>
      </c>
      <c r="K9" s="14">
        <f t="shared" ref="K9:N9" si="1">SUM(K10:K12)</f>
        <v>0</v>
      </c>
      <c r="L9" s="14">
        <f t="shared" si="1"/>
        <v>0</v>
      </c>
      <c r="M9" s="30">
        <f t="shared" si="1"/>
        <v>0</v>
      </c>
      <c r="N9" s="6">
        <f t="shared" si="1"/>
        <v>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0</v>
      </c>
      <c r="D10" s="11"/>
      <c r="E10" s="85"/>
      <c r="F10" s="85"/>
      <c r="G10" s="85"/>
      <c r="H10" s="30">
        <f>M10+N10</f>
        <v>0</v>
      </c>
      <c r="I10" s="77"/>
      <c r="J10" s="29">
        <f>SUM(K10:M10)</f>
        <v>0</v>
      </c>
      <c r="K10" s="13"/>
      <c r="L10" s="13"/>
      <c r="M10" s="26"/>
      <c r="N10" s="43"/>
    </row>
    <row r="11" spans="1:17" ht="32.25" customHeight="1" x14ac:dyDescent="0.25">
      <c r="A11" s="17">
        <v>2</v>
      </c>
      <c r="B11" s="16" t="s">
        <v>6</v>
      </c>
      <c r="C11" s="35">
        <f t="shared" si="2"/>
        <v>0</v>
      </c>
      <c r="D11" s="11"/>
      <c r="E11" s="85"/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/>
      <c r="L11" s="9"/>
      <c r="M11" s="27"/>
      <c r="N11" s="44"/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0</v>
      </c>
      <c r="D12" s="11"/>
      <c r="E12" s="85"/>
      <c r="F12" s="85"/>
      <c r="G12" s="85"/>
      <c r="H12" s="30">
        <f t="shared" si="3"/>
        <v>0</v>
      </c>
      <c r="I12" s="78"/>
      <c r="J12" s="32">
        <f t="shared" si="4"/>
        <v>0</v>
      </c>
      <c r="K12" s="33"/>
      <c r="L12" s="33"/>
      <c r="M12" s="34"/>
      <c r="N12" s="45"/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/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/>
      <c r="G15" s="8" t="str">
        <f t="shared" ref="G15:G17" si="5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/>
      <c r="G16" s="8" t="str">
        <f t="shared" si="5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/>
      <c r="G17" s="20" t="str">
        <f t="shared" si="5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opLeftCell="A4" workbookViewId="0">
      <selection activeCell="E23" sqref="E23:N2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57" t="s">
        <v>22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7" ht="18" x14ac:dyDescent="0.25">
      <c r="B3" s="57" t="s">
        <v>23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2"/>
      <c r="P3" s="2"/>
      <c r="Q3" s="2"/>
    </row>
    <row r="4" spans="1:17" ht="18" x14ac:dyDescent="0.35">
      <c r="B4" s="58" t="s">
        <v>0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4"/>
      <c r="P4" s="4"/>
      <c r="Q4" s="4"/>
    </row>
    <row r="6" spans="1:17" thickBot="1" x14ac:dyDescent="0.35"/>
    <row r="7" spans="1:17" ht="51" customHeight="1" x14ac:dyDescent="0.25">
      <c r="A7" s="59" t="s">
        <v>17</v>
      </c>
      <c r="B7" s="60"/>
      <c r="C7" s="60" t="s">
        <v>1</v>
      </c>
      <c r="D7" s="63" t="s">
        <v>20</v>
      </c>
      <c r="E7" s="63" t="s">
        <v>2</v>
      </c>
      <c r="F7" s="63"/>
      <c r="G7" s="63"/>
      <c r="H7" s="74" t="s">
        <v>15</v>
      </c>
      <c r="I7" s="76" t="s">
        <v>16</v>
      </c>
      <c r="J7" s="79" t="s">
        <v>14</v>
      </c>
      <c r="K7" s="63"/>
      <c r="L7" s="63"/>
      <c r="M7" s="80"/>
      <c r="N7" s="41" t="s">
        <v>13</v>
      </c>
    </row>
    <row r="8" spans="1:17" ht="43.5" customHeight="1" x14ac:dyDescent="0.25">
      <c r="A8" s="61"/>
      <c r="B8" s="62"/>
      <c r="C8" s="62"/>
      <c r="D8" s="64"/>
      <c r="E8" s="64"/>
      <c r="F8" s="64"/>
      <c r="G8" s="64"/>
      <c r="H8" s="75"/>
      <c r="I8" s="77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0</v>
      </c>
      <c r="D9" s="36">
        <f>SUM(D10:D12)</f>
        <v>0</v>
      </c>
      <c r="E9" s="81">
        <f t="shared" ref="E9" si="0">SUM(E10:E12)</f>
        <v>0</v>
      </c>
      <c r="F9" s="81"/>
      <c r="G9" s="81"/>
      <c r="H9" s="38">
        <f>M9+N9</f>
        <v>0</v>
      </c>
      <c r="I9" s="77"/>
      <c r="J9" s="29">
        <f>SUM(J10:J12)</f>
        <v>0</v>
      </c>
      <c r="K9" s="14">
        <f t="shared" ref="K9:N9" si="1">SUM(K10:K12)</f>
        <v>0</v>
      </c>
      <c r="L9" s="14">
        <f t="shared" si="1"/>
        <v>0</v>
      </c>
      <c r="M9" s="30">
        <f t="shared" si="1"/>
        <v>0</v>
      </c>
      <c r="N9" s="6">
        <f t="shared" si="1"/>
        <v>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0</v>
      </c>
      <c r="D10" s="11"/>
      <c r="E10" s="85"/>
      <c r="F10" s="85"/>
      <c r="G10" s="85"/>
      <c r="H10" s="30">
        <f>M10+N10</f>
        <v>0</v>
      </c>
      <c r="I10" s="77"/>
      <c r="J10" s="29">
        <f>SUM(K10:M10)</f>
        <v>0</v>
      </c>
      <c r="K10" s="13"/>
      <c r="L10" s="13"/>
      <c r="M10" s="26"/>
      <c r="N10" s="43"/>
    </row>
    <row r="11" spans="1:17" ht="32.25" customHeight="1" x14ac:dyDescent="0.25">
      <c r="A11" s="17">
        <v>2</v>
      </c>
      <c r="B11" s="16" t="s">
        <v>6</v>
      </c>
      <c r="C11" s="35">
        <f t="shared" si="2"/>
        <v>0</v>
      </c>
      <c r="D11" s="11"/>
      <c r="E11" s="85"/>
      <c r="F11" s="85"/>
      <c r="G11" s="85"/>
      <c r="H11" s="30">
        <f t="shared" ref="H11:H12" si="3">M11+N11</f>
        <v>0</v>
      </c>
      <c r="I11" s="77"/>
      <c r="J11" s="29">
        <f t="shared" ref="J11:J12" si="4">SUM(K11:M11)</f>
        <v>0</v>
      </c>
      <c r="K11" s="9"/>
      <c r="L11" s="9"/>
      <c r="M11" s="27"/>
      <c r="N11" s="44"/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0</v>
      </c>
      <c r="D12" s="11"/>
      <c r="E12" s="85"/>
      <c r="F12" s="85"/>
      <c r="G12" s="85"/>
      <c r="H12" s="30">
        <f t="shared" si="3"/>
        <v>0</v>
      </c>
      <c r="I12" s="78"/>
      <c r="J12" s="32">
        <f t="shared" si="4"/>
        <v>0</v>
      </c>
      <c r="K12" s="33"/>
      <c r="L12" s="33"/>
      <c r="M12" s="34"/>
      <c r="N12" s="45"/>
    </row>
    <row r="13" spans="1:17" x14ac:dyDescent="0.25">
      <c r="A13" s="65"/>
      <c r="B13" s="66"/>
      <c r="C13" s="66"/>
      <c r="D13" s="66"/>
      <c r="E13" s="12" t="s">
        <v>8</v>
      </c>
      <c r="F13" s="12" t="s">
        <v>3</v>
      </c>
      <c r="G13" s="12" t="s">
        <v>4</v>
      </c>
      <c r="H13" s="39"/>
      <c r="I13" s="21"/>
      <c r="J13" s="69"/>
      <c r="K13" s="70"/>
      <c r="L13" s="70"/>
      <c r="M13" s="70"/>
      <c r="N13" s="71"/>
    </row>
    <row r="14" spans="1:17" x14ac:dyDescent="0.25">
      <c r="A14" s="65"/>
      <c r="B14" s="66"/>
      <c r="C14" s="66"/>
      <c r="D14" s="66"/>
      <c r="E14" s="7" t="s">
        <v>9</v>
      </c>
      <c r="F14" s="11"/>
      <c r="G14" s="8" t="str">
        <f>IFERROR(F14/$E$9,"")</f>
        <v/>
      </c>
      <c r="H14" s="39"/>
      <c r="I14" s="22"/>
      <c r="J14" s="65"/>
      <c r="K14" s="66"/>
      <c r="L14" s="66"/>
      <c r="M14" s="66"/>
      <c r="N14" s="72"/>
    </row>
    <row r="15" spans="1:17" x14ac:dyDescent="0.25">
      <c r="A15" s="65"/>
      <c r="B15" s="66"/>
      <c r="C15" s="66"/>
      <c r="D15" s="66"/>
      <c r="E15" s="7" t="s">
        <v>10</v>
      </c>
      <c r="F15" s="11"/>
      <c r="G15" s="8" t="str">
        <f t="shared" ref="G15:G17" si="5">IFERROR(F15/$E$9,"")</f>
        <v/>
      </c>
      <c r="H15" s="39"/>
      <c r="I15" s="22"/>
      <c r="J15" s="65"/>
      <c r="K15" s="66"/>
      <c r="L15" s="66"/>
      <c r="M15" s="66"/>
      <c r="N15" s="72"/>
    </row>
    <row r="16" spans="1:17" x14ac:dyDescent="0.25">
      <c r="A16" s="65"/>
      <c r="B16" s="66"/>
      <c r="C16" s="66"/>
      <c r="D16" s="66"/>
      <c r="E16" s="7" t="s">
        <v>11</v>
      </c>
      <c r="F16" s="11"/>
      <c r="G16" s="8" t="str">
        <f t="shared" si="5"/>
        <v/>
      </c>
      <c r="H16" s="39"/>
      <c r="I16" s="22"/>
      <c r="J16" s="65"/>
      <c r="K16" s="66"/>
      <c r="L16" s="66"/>
      <c r="M16" s="66"/>
      <c r="N16" s="72"/>
    </row>
    <row r="17" spans="1:14" ht="15.75" thickBot="1" x14ac:dyDescent="0.3">
      <c r="A17" s="67"/>
      <c r="B17" s="68"/>
      <c r="C17" s="68"/>
      <c r="D17" s="68"/>
      <c r="E17" s="18" t="s">
        <v>12</v>
      </c>
      <c r="F17" s="19"/>
      <c r="G17" s="20" t="str">
        <f t="shared" si="5"/>
        <v/>
      </c>
      <c r="H17" s="40"/>
      <c r="I17" s="23"/>
      <c r="J17" s="67"/>
      <c r="K17" s="68"/>
      <c r="L17" s="68"/>
      <c r="M17" s="68"/>
      <c r="N17" s="73"/>
    </row>
    <row r="23" spans="1:14" x14ac:dyDescent="0.25">
      <c r="F23" s="48"/>
      <c r="G23" s="48"/>
      <c r="H23" s="48"/>
      <c r="J23" s="49"/>
      <c r="K23" s="49"/>
      <c r="L23" s="49"/>
      <c r="M23" s="49"/>
      <c r="N23" s="49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2018-08-10T09:40:54Z</cp:lastPrinted>
  <dcterms:created xsi:type="dcterms:W3CDTF">2017-02-24T10:04:03Z</dcterms:created>
  <dcterms:modified xsi:type="dcterms:W3CDTF">2018-08-10T09:41:25Z</dcterms:modified>
</cp:coreProperties>
</file>