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 tabRatio="663"/>
  </bookViews>
  <sheets>
    <sheet name="Մ-0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 l="1"/>
  <c r="P30" i="1" l="1"/>
  <c r="O8" i="1" s="1"/>
  <c r="D28" i="1"/>
  <c r="D26" i="1"/>
  <c r="D25" i="1"/>
  <c r="J24" i="1"/>
  <c r="I24" i="1"/>
  <c r="D23" i="1"/>
  <c r="D22" i="1"/>
  <c r="J21" i="1"/>
  <c r="J9" i="1" s="1"/>
  <c r="I21" i="1"/>
  <c r="I8" i="1" s="1"/>
  <c r="D20" i="1"/>
  <c r="D19" i="1"/>
  <c r="L9" i="1"/>
  <c r="F9" i="1"/>
  <c r="E9" i="1"/>
  <c r="N8" i="1"/>
  <c r="E8" i="1"/>
  <c r="D21" i="1" l="1"/>
  <c r="D24" i="1"/>
  <c r="J8" i="1"/>
  <c r="D8" i="1" s="1"/>
</calcChain>
</file>

<file path=xl/sharedStrings.xml><?xml version="1.0" encoding="utf-8"?>
<sst xmlns="http://schemas.openxmlformats.org/spreadsheetml/2006/main" count="48" uniqueCount="46">
  <si>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</si>
  <si>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</si>
  <si>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</si>
  <si>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</si>
  <si>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</si>
  <si>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</si>
  <si>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</si>
  <si>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</si>
  <si>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</si>
  <si>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</si>
  <si>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</si>
  <si>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</si>
  <si>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</si>
  <si>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</si>
  <si>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</si>
  <si>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</si>
  <si>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</si>
  <si>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</si>
  <si>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</si>
  <si>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</si>
  <si>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</si>
  <si>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</si>
  <si>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</si>
  <si>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</si>
  <si>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</si>
  <si>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</si>
  <si>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</si>
  <si>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</si>
  <si>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</si>
  <si>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</si>
  <si>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</si>
  <si>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</si>
  <si>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</si>
  <si>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</si>
  <si>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</si>
  <si>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</si>
  <si>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</si>
  <si>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</si>
  <si>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</si>
  <si>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</si>
  <si>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</si>
  <si>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</si>
  <si>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</si>
  <si>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2019թ. հունվար ամսվա ընթացքում</t>
  </si>
  <si>
    <t>Քաղաքացի</t>
  </si>
  <si>
    <t>Իրավ.անձ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</si>
</sst>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9" borderId="4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4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13" fillId="10" borderId="24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2" fillId="8" borderId="57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4" fillId="8" borderId="11" xfId="0" applyFont="1" applyFill="1" applyBorder="1" applyAlignment="1">
      <alignment horizontal="center" vertical="center"/>
    </xf>
    <xf numFmtId="0" fontId="12" fillId="9" borderId="12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9" borderId="18" xfId="0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vertical="center"/>
    </xf>
    <xf numFmtId="0" fontId="8" fillId="5" borderId="50" xfId="0" applyFont="1" applyFill="1" applyBorder="1" applyAlignment="1">
      <alignment vertical="center"/>
    </xf>
    <xf numFmtId="0" fontId="8" fillId="5" borderId="59" xfId="0" applyFont="1" applyFill="1" applyBorder="1" applyAlignment="1">
      <alignment horizontal="center" vertical="center"/>
    </xf>
    <xf numFmtId="0" fontId="8" fillId="5" borderId="6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/>
    </xf>
    <xf numFmtId="0" fontId="1" fillId="9" borderId="36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51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8" fillId="5" borderId="49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 wrapText="1"/>
    </xf>
    <xf numFmtId="0" fontId="12" fillId="9" borderId="28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8" fillId="5" borderId="59" xfId="0" applyFont="1" applyFill="1" applyBorder="1" applyAlignment="1">
      <alignment horizontal="center" vertical="center"/>
    </xf>
    <xf numFmtId="0" fontId="8" fillId="5" borderId="60" xfId="0" applyFont="1" applyFill="1" applyBorder="1" applyAlignment="1">
      <alignment horizontal="center" vertical="center"/>
    </xf>
    <xf numFmtId="0" fontId="8" fillId="5" borderId="6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"/>
  <sheetViews>
    <sheetView tabSelected="1" zoomScale="91" zoomScaleNormal="91" workbookViewId="0">
      <selection activeCell="D8" sqref="D8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1" width="10.140625" style="3" customWidth="1"/>
    <col min="12" max="12" width="11.85546875" style="3" customWidth="1"/>
    <col min="13" max="13" width="11.28515625" style="3" customWidth="1"/>
    <col min="14" max="14" width="17.140625" style="3" customWidth="1"/>
    <col min="15" max="15" width="13.5703125" style="3" customWidth="1"/>
    <col min="16" max="16" width="12.7109375" style="3" customWidth="1"/>
    <col min="17" max="19" width="9.140625" style="2"/>
    <col min="20" max="20" width="9" style="2" customWidth="1"/>
    <col min="21" max="16384" width="9.140625" style="2"/>
  </cols>
  <sheetData>
    <row r="1" spans="2:16" ht="18" x14ac:dyDescent="0.3">
      <c r="B1" s="118" t="s">
        <v>26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2:16" ht="27.75" customHeight="1" x14ac:dyDescent="0.3">
      <c r="B2" s="118" t="s">
        <v>43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2:16" ht="18" x14ac:dyDescent="0.35">
      <c r="B3" s="119" t="s">
        <v>8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2:16" ht="15.75" thickBot="1" x14ac:dyDescent="0.35"/>
    <row r="5" spans="2:16" ht="22.5" customHeight="1" thickBot="1" x14ac:dyDescent="0.35">
      <c r="B5" s="142" t="s">
        <v>11</v>
      </c>
      <c r="C5" s="143"/>
      <c r="D5" s="137" t="s">
        <v>38</v>
      </c>
      <c r="E5" s="120" t="s">
        <v>12</v>
      </c>
      <c r="F5" s="121"/>
      <c r="G5" s="121"/>
      <c r="H5" s="121"/>
      <c r="I5" s="121"/>
      <c r="J5" s="121"/>
      <c r="K5" s="121"/>
      <c r="L5" s="121"/>
      <c r="M5" s="121"/>
      <c r="N5" s="122"/>
      <c r="O5" s="123" t="s">
        <v>42</v>
      </c>
      <c r="P5" s="124"/>
    </row>
    <row r="6" spans="2:16" ht="27.75" customHeight="1" x14ac:dyDescent="0.3">
      <c r="B6" s="144"/>
      <c r="C6" s="145"/>
      <c r="D6" s="138"/>
      <c r="E6" s="127" t="s">
        <v>6</v>
      </c>
      <c r="F6" s="128"/>
      <c r="G6" s="159" t="s">
        <v>39</v>
      </c>
      <c r="H6" s="160"/>
      <c r="I6" s="129" t="s">
        <v>21</v>
      </c>
      <c r="J6" s="127" t="s">
        <v>22</v>
      </c>
      <c r="K6" s="131"/>
      <c r="L6" s="132"/>
      <c r="M6" s="128"/>
      <c r="N6" s="133" t="s">
        <v>23</v>
      </c>
      <c r="O6" s="125"/>
      <c r="P6" s="126"/>
    </row>
    <row r="7" spans="2:16" ht="22.5" customHeight="1" thickBot="1" x14ac:dyDescent="0.35">
      <c r="B7" s="144"/>
      <c r="C7" s="145"/>
      <c r="D7" s="138"/>
      <c r="E7" s="90" t="s">
        <v>25</v>
      </c>
      <c r="F7" s="91" t="s">
        <v>24</v>
      </c>
      <c r="G7" s="92" t="s">
        <v>41</v>
      </c>
      <c r="H7" s="93" t="s">
        <v>40</v>
      </c>
      <c r="I7" s="130"/>
      <c r="J7" s="103" t="s">
        <v>0</v>
      </c>
      <c r="K7" s="104"/>
      <c r="L7" s="135" t="s">
        <v>1</v>
      </c>
      <c r="M7" s="136"/>
      <c r="N7" s="134"/>
      <c r="O7" s="125"/>
      <c r="P7" s="126"/>
    </row>
    <row r="8" spans="2:16" ht="21.75" customHeight="1" thickBot="1" x14ac:dyDescent="0.35">
      <c r="B8" s="144"/>
      <c r="C8" s="145"/>
      <c r="D8" s="44">
        <f>E8+I8+J8+N8</f>
        <v>4888</v>
      </c>
      <c r="E8" s="149">
        <f>IF(F12=0,F10+F13+F14+F15+E11+E12+E16+E17,F10+F13+F14+F15+E11+F12+E16+E17)</f>
        <v>153</v>
      </c>
      <c r="F8" s="150"/>
      <c r="G8" s="94"/>
      <c r="H8" s="95"/>
      <c r="I8" s="96">
        <f>I20+I21+I24</f>
        <v>3303</v>
      </c>
      <c r="J8" s="172">
        <f>J9+L9</f>
        <v>1415</v>
      </c>
      <c r="K8" s="173"/>
      <c r="L8" s="173"/>
      <c r="M8" s="174"/>
      <c r="N8" s="97">
        <f>N28+N29</f>
        <v>17</v>
      </c>
      <c r="O8" s="152">
        <f>O30+P30</f>
        <v>911</v>
      </c>
      <c r="P8" s="153"/>
    </row>
    <row r="9" spans="2:16" ht="18.75" customHeight="1" x14ac:dyDescent="0.3">
      <c r="B9" s="146"/>
      <c r="C9" s="147"/>
      <c r="D9" s="45"/>
      <c r="E9" s="46">
        <f>SUM(E10:E17)</f>
        <v>112</v>
      </c>
      <c r="F9" s="45">
        <f>SUM(F10:F17)</f>
        <v>56</v>
      </c>
      <c r="G9" s="51">
        <v>11</v>
      </c>
      <c r="H9" s="52">
        <v>6</v>
      </c>
      <c r="I9" s="164"/>
      <c r="J9" s="105">
        <f>J19+J20+J21+J24</f>
        <v>1049</v>
      </c>
      <c r="K9" s="106"/>
      <c r="L9" s="175">
        <f>L19</f>
        <v>366</v>
      </c>
      <c r="M9" s="176"/>
      <c r="N9" s="167"/>
      <c r="O9" s="169"/>
      <c r="P9" s="139"/>
    </row>
    <row r="10" spans="2:16" ht="15.75" customHeight="1" x14ac:dyDescent="0.3">
      <c r="B10" s="154" t="s">
        <v>30</v>
      </c>
      <c r="C10" s="155"/>
      <c r="D10" s="156"/>
      <c r="E10" s="6">
        <v>5</v>
      </c>
      <c r="F10" s="43">
        <v>34</v>
      </c>
      <c r="G10" s="161"/>
      <c r="H10" s="161"/>
      <c r="I10" s="164"/>
      <c r="J10" s="26" t="s">
        <v>44</v>
      </c>
      <c r="K10" s="99" t="s">
        <v>45</v>
      </c>
      <c r="L10" s="54"/>
      <c r="M10" s="55"/>
      <c r="N10" s="167"/>
      <c r="O10" s="170"/>
      <c r="P10" s="140"/>
    </row>
    <row r="11" spans="2:16" ht="15.75" customHeight="1" x14ac:dyDescent="0.3">
      <c r="B11" s="154" t="s">
        <v>31</v>
      </c>
      <c r="C11" s="155"/>
      <c r="D11" s="156"/>
      <c r="E11" s="6">
        <v>21</v>
      </c>
      <c r="F11" s="56"/>
      <c r="G11" s="162"/>
      <c r="H11" s="162"/>
      <c r="I11" s="164"/>
      <c r="J11" s="72">
        <f>J9-K11</f>
        <v>1014</v>
      </c>
      <c r="K11" s="4">
        <v>35</v>
      </c>
      <c r="L11" s="54"/>
      <c r="M11" s="55"/>
      <c r="N11" s="167"/>
      <c r="O11" s="170"/>
      <c r="P11" s="140"/>
    </row>
    <row r="12" spans="2:16" ht="15.75" customHeight="1" x14ac:dyDescent="0.3">
      <c r="B12" s="154" t="s">
        <v>32</v>
      </c>
      <c r="C12" s="155"/>
      <c r="D12" s="156"/>
      <c r="E12" s="6">
        <v>0</v>
      </c>
      <c r="F12" s="57"/>
      <c r="G12" s="162"/>
      <c r="H12" s="162"/>
      <c r="I12" s="164"/>
      <c r="J12" s="53"/>
      <c r="K12" s="54"/>
      <c r="L12" s="54"/>
      <c r="M12" s="55"/>
      <c r="N12" s="167"/>
      <c r="O12" s="170"/>
      <c r="P12" s="140"/>
    </row>
    <row r="13" spans="2:16" ht="15.75" customHeight="1" x14ac:dyDescent="0.3">
      <c r="B13" s="154" t="s">
        <v>33</v>
      </c>
      <c r="C13" s="155"/>
      <c r="D13" s="156"/>
      <c r="E13" s="6">
        <v>9</v>
      </c>
      <c r="F13" s="43">
        <v>20</v>
      </c>
      <c r="G13" s="162"/>
      <c r="H13" s="162"/>
      <c r="I13" s="164"/>
      <c r="J13" s="53"/>
      <c r="K13" s="54"/>
      <c r="L13" s="54"/>
      <c r="M13" s="55"/>
      <c r="N13" s="167"/>
      <c r="O13" s="170"/>
      <c r="P13" s="140"/>
    </row>
    <row r="14" spans="2:16" ht="15.75" customHeight="1" x14ac:dyDescent="0.3">
      <c r="B14" s="154" t="s">
        <v>34</v>
      </c>
      <c r="C14" s="155"/>
      <c r="D14" s="156"/>
      <c r="E14" s="6">
        <v>0</v>
      </c>
      <c r="F14" s="43">
        <v>0</v>
      </c>
      <c r="G14" s="162"/>
      <c r="H14" s="162"/>
      <c r="I14" s="164"/>
      <c r="J14" s="53"/>
      <c r="K14" s="54"/>
      <c r="L14" s="54"/>
      <c r="M14" s="55"/>
      <c r="N14" s="167"/>
      <c r="O14" s="170"/>
      <c r="P14" s="140"/>
    </row>
    <row r="15" spans="2:16" ht="15.75" customHeight="1" x14ac:dyDescent="0.3">
      <c r="B15" s="154" t="s">
        <v>35</v>
      </c>
      <c r="C15" s="155"/>
      <c r="D15" s="156"/>
      <c r="E15" s="6">
        <v>1</v>
      </c>
      <c r="F15" s="43">
        <v>2</v>
      </c>
      <c r="G15" s="162"/>
      <c r="H15" s="162"/>
      <c r="I15" s="164"/>
      <c r="J15" s="53"/>
      <c r="K15" s="54"/>
      <c r="L15" s="54"/>
      <c r="M15" s="55"/>
      <c r="N15" s="167"/>
      <c r="O15" s="170"/>
      <c r="P15" s="140"/>
    </row>
    <row r="16" spans="2:16" ht="15.75" customHeight="1" x14ac:dyDescent="0.3">
      <c r="B16" s="154" t="s">
        <v>36</v>
      </c>
      <c r="C16" s="155"/>
      <c r="D16" s="156"/>
      <c r="E16" s="6">
        <v>2</v>
      </c>
      <c r="F16" s="56"/>
      <c r="G16" s="162"/>
      <c r="H16" s="162"/>
      <c r="I16" s="164"/>
      <c r="J16" s="53"/>
      <c r="K16" s="54"/>
      <c r="L16" s="54"/>
      <c r="M16" s="55"/>
      <c r="N16" s="167"/>
      <c r="O16" s="170"/>
      <c r="P16" s="140"/>
    </row>
    <row r="17" spans="2:16" ht="15.75" customHeight="1" thickBot="1" x14ac:dyDescent="0.35">
      <c r="B17" s="154" t="s">
        <v>37</v>
      </c>
      <c r="C17" s="155"/>
      <c r="D17" s="156"/>
      <c r="E17" s="42">
        <v>74</v>
      </c>
      <c r="F17" s="58"/>
      <c r="G17" s="163"/>
      <c r="H17" s="163"/>
      <c r="I17" s="165"/>
      <c r="J17" s="59"/>
      <c r="K17" s="60"/>
      <c r="L17" s="60"/>
      <c r="M17" s="61"/>
      <c r="N17" s="168"/>
      <c r="O17" s="171"/>
      <c r="P17" s="141"/>
    </row>
    <row r="18" spans="2:16" ht="27" customHeight="1" thickBot="1" x14ac:dyDescent="0.35">
      <c r="B18" s="157"/>
      <c r="C18" s="158"/>
      <c r="D18" s="62"/>
      <c r="E18" s="151"/>
      <c r="F18" s="151"/>
      <c r="G18" s="151"/>
      <c r="H18" s="151"/>
      <c r="I18" s="47"/>
      <c r="J18" s="110"/>
      <c r="K18" s="111"/>
      <c r="L18" s="39" t="s">
        <v>19</v>
      </c>
      <c r="M18" s="41" t="s">
        <v>20</v>
      </c>
      <c r="N18" s="63"/>
      <c r="O18" s="40" t="s">
        <v>2</v>
      </c>
      <c r="P18" s="41" t="s">
        <v>3</v>
      </c>
    </row>
    <row r="19" spans="2:16" ht="32.25" customHeight="1" x14ac:dyDescent="0.3">
      <c r="B19" s="115" t="s">
        <v>7</v>
      </c>
      <c r="C19" s="116"/>
      <c r="D19" s="64">
        <f>J19+L19+M19</f>
        <v>871</v>
      </c>
      <c r="E19" s="148"/>
      <c r="F19" s="148"/>
      <c r="G19" s="148"/>
      <c r="H19" s="148"/>
      <c r="I19" s="65"/>
      <c r="J19" s="66">
        <v>252</v>
      </c>
      <c r="K19" s="107"/>
      <c r="L19" s="4">
        <v>366</v>
      </c>
      <c r="M19" s="67">
        <v>253</v>
      </c>
      <c r="N19" s="166"/>
      <c r="O19" s="169"/>
      <c r="P19" s="139"/>
    </row>
    <row r="20" spans="2:16" ht="29.25" customHeight="1" x14ac:dyDescent="0.3">
      <c r="B20" s="115" t="s">
        <v>14</v>
      </c>
      <c r="C20" s="116"/>
      <c r="D20" s="68">
        <f>I20+J20</f>
        <v>2760</v>
      </c>
      <c r="E20" s="48"/>
      <c r="F20" s="48"/>
      <c r="G20" s="48"/>
      <c r="H20" s="48"/>
      <c r="I20" s="69">
        <v>2045</v>
      </c>
      <c r="J20" s="66">
        <v>715</v>
      </c>
      <c r="K20" s="108"/>
      <c r="L20" s="107"/>
      <c r="M20" s="139"/>
      <c r="N20" s="167"/>
      <c r="O20" s="170"/>
      <c r="P20" s="140"/>
    </row>
    <row r="21" spans="2:16" ht="19.5" customHeight="1" x14ac:dyDescent="0.3">
      <c r="B21" s="21" t="s">
        <v>15</v>
      </c>
      <c r="C21" s="70"/>
      <c r="D21" s="68">
        <f>SUM(D22:D23)</f>
        <v>1246</v>
      </c>
      <c r="E21" s="48"/>
      <c r="F21" s="48"/>
      <c r="G21" s="48"/>
      <c r="H21" s="48"/>
      <c r="I21" s="71">
        <f>I22+I23</f>
        <v>1212</v>
      </c>
      <c r="J21" s="72">
        <f>J22+J23</f>
        <v>34</v>
      </c>
      <c r="K21" s="108"/>
      <c r="L21" s="108"/>
      <c r="M21" s="140"/>
      <c r="N21" s="167"/>
      <c r="O21" s="170"/>
      <c r="P21" s="140"/>
    </row>
    <row r="22" spans="2:16" x14ac:dyDescent="0.3">
      <c r="B22" s="117"/>
      <c r="C22" s="73" t="s">
        <v>4</v>
      </c>
      <c r="D22" s="74">
        <f>I22+J22</f>
        <v>72</v>
      </c>
      <c r="E22" s="48"/>
      <c r="F22" s="48"/>
      <c r="G22" s="48"/>
      <c r="H22" s="48"/>
      <c r="I22" s="75">
        <v>41</v>
      </c>
      <c r="J22" s="11">
        <v>31</v>
      </c>
      <c r="K22" s="108"/>
      <c r="L22" s="108"/>
      <c r="M22" s="140"/>
      <c r="N22" s="167"/>
      <c r="O22" s="170"/>
      <c r="P22" s="140"/>
    </row>
    <row r="23" spans="2:16" x14ac:dyDescent="0.3">
      <c r="B23" s="117"/>
      <c r="C23" s="73" t="s">
        <v>5</v>
      </c>
      <c r="D23" s="74">
        <f>I23+J23</f>
        <v>1174</v>
      </c>
      <c r="E23" s="48"/>
      <c r="F23" s="48"/>
      <c r="G23" s="48"/>
      <c r="H23" s="48"/>
      <c r="I23" s="75">
        <v>1171</v>
      </c>
      <c r="J23" s="11">
        <v>3</v>
      </c>
      <c r="K23" s="108"/>
      <c r="L23" s="108"/>
      <c r="M23" s="140"/>
      <c r="N23" s="167"/>
      <c r="O23" s="170"/>
      <c r="P23" s="140"/>
    </row>
    <row r="24" spans="2:16" ht="15.75" customHeight="1" x14ac:dyDescent="0.3">
      <c r="B24" s="21" t="s">
        <v>16</v>
      </c>
      <c r="C24" s="70"/>
      <c r="D24" s="68">
        <f>D25+D26</f>
        <v>94</v>
      </c>
      <c r="E24" s="48"/>
      <c r="F24" s="48"/>
      <c r="G24" s="48"/>
      <c r="H24" s="48"/>
      <c r="I24" s="71">
        <f>I25+I26</f>
        <v>46</v>
      </c>
      <c r="J24" s="72">
        <f>J25+J26</f>
        <v>48</v>
      </c>
      <c r="K24" s="108"/>
      <c r="L24" s="108"/>
      <c r="M24" s="140"/>
      <c r="N24" s="167"/>
      <c r="O24" s="170"/>
      <c r="P24" s="140"/>
    </row>
    <row r="25" spans="2:16" x14ac:dyDescent="0.3">
      <c r="B25" s="117"/>
      <c r="C25" s="73" t="s">
        <v>4</v>
      </c>
      <c r="D25" s="74">
        <f t="shared" ref="D25:D26" si="0">I25+J25</f>
        <v>94</v>
      </c>
      <c r="E25" s="48"/>
      <c r="F25" s="48"/>
      <c r="G25" s="48"/>
      <c r="H25" s="48"/>
      <c r="I25" s="75">
        <v>46</v>
      </c>
      <c r="J25" s="11">
        <v>48</v>
      </c>
      <c r="K25" s="108"/>
      <c r="L25" s="108"/>
      <c r="M25" s="140"/>
      <c r="N25" s="167"/>
      <c r="O25" s="170"/>
      <c r="P25" s="140"/>
    </row>
    <row r="26" spans="2:16" x14ac:dyDescent="0.3">
      <c r="B26" s="117"/>
      <c r="C26" s="73" t="s">
        <v>5</v>
      </c>
      <c r="D26" s="74">
        <f t="shared" si="0"/>
        <v>0</v>
      </c>
      <c r="E26" s="48"/>
      <c r="F26" s="48"/>
      <c r="G26" s="48"/>
      <c r="H26" s="48"/>
      <c r="I26" s="75">
        <v>0</v>
      </c>
      <c r="J26" s="11">
        <v>0</v>
      </c>
      <c r="K26" s="109"/>
      <c r="L26" s="109"/>
      <c r="M26" s="141"/>
      <c r="N26" s="168"/>
      <c r="O26" s="171"/>
      <c r="P26" s="141"/>
    </row>
    <row r="27" spans="2:16" ht="9.6" customHeight="1" x14ac:dyDescent="0.3">
      <c r="B27" s="20"/>
      <c r="C27" s="76"/>
      <c r="D27" s="77"/>
      <c r="E27" s="177"/>
      <c r="F27" s="177"/>
      <c r="G27" s="177"/>
      <c r="H27" s="177"/>
      <c r="I27" s="78"/>
      <c r="J27" s="79"/>
      <c r="K27" s="112"/>
      <c r="L27" s="113"/>
      <c r="M27" s="114"/>
      <c r="N27" s="80"/>
      <c r="O27" s="7"/>
      <c r="P27" s="15"/>
    </row>
    <row r="28" spans="2:16" ht="26.25" customHeight="1" thickBot="1" x14ac:dyDescent="0.35">
      <c r="B28" s="115" t="s">
        <v>13</v>
      </c>
      <c r="C28" s="116"/>
      <c r="D28" s="81">
        <f>I28+J28+N28</f>
        <v>395</v>
      </c>
      <c r="E28" s="148"/>
      <c r="F28" s="148"/>
      <c r="G28" s="48"/>
      <c r="H28" s="48"/>
      <c r="I28" s="82">
        <v>178</v>
      </c>
      <c r="J28" s="83">
        <v>211</v>
      </c>
      <c r="K28" s="100"/>
      <c r="L28" s="101"/>
      <c r="M28" s="102"/>
      <c r="N28" s="84">
        <v>6</v>
      </c>
      <c r="O28" s="49"/>
      <c r="P28" s="85">
        <v>256</v>
      </c>
    </row>
    <row r="29" spans="2:16" ht="22.15" customHeight="1" thickBot="1" x14ac:dyDescent="0.35">
      <c r="B29" s="21" t="s">
        <v>17</v>
      </c>
      <c r="C29" s="70"/>
      <c r="D29" s="86"/>
      <c r="E29" s="148"/>
      <c r="F29" s="148"/>
      <c r="G29" s="48"/>
      <c r="H29" s="48"/>
      <c r="I29" s="195"/>
      <c r="J29" s="196"/>
      <c r="K29" s="196"/>
      <c r="L29" s="196"/>
      <c r="M29" s="197"/>
      <c r="N29" s="9">
        <v>11</v>
      </c>
      <c r="O29" s="49"/>
      <c r="P29" s="87">
        <v>22</v>
      </c>
    </row>
    <row r="30" spans="2:16" ht="22.15" customHeight="1" x14ac:dyDescent="0.3">
      <c r="B30" s="36"/>
      <c r="C30" s="37"/>
      <c r="D30" s="88"/>
      <c r="E30" s="148"/>
      <c r="F30" s="148"/>
      <c r="G30" s="48"/>
      <c r="H30" s="48"/>
      <c r="I30" s="183"/>
      <c r="J30" s="148"/>
      <c r="K30" s="148"/>
      <c r="L30" s="148"/>
      <c r="M30" s="198"/>
      <c r="N30" s="50"/>
      <c r="O30" s="10">
        <v>633</v>
      </c>
      <c r="P30" s="89">
        <f>P28+P29</f>
        <v>278</v>
      </c>
    </row>
    <row r="31" spans="2:16" ht="9" customHeight="1" thickBot="1" x14ac:dyDescent="0.35">
      <c r="B31" s="22"/>
      <c r="C31" s="23"/>
      <c r="D31" s="17"/>
      <c r="E31" s="185"/>
      <c r="F31" s="185"/>
      <c r="G31" s="28"/>
      <c r="H31" s="28"/>
      <c r="I31" s="186"/>
      <c r="J31" s="185"/>
      <c r="K31" s="185"/>
      <c r="L31" s="185"/>
      <c r="M31" s="187"/>
      <c r="N31" s="17"/>
      <c r="O31" s="16"/>
      <c r="P31" s="17"/>
    </row>
    <row r="32" spans="2:16" s="8" customFormat="1" ht="12" customHeight="1" thickBot="1" x14ac:dyDescent="0.35">
      <c r="B32" s="19"/>
      <c r="C32" s="14"/>
      <c r="D32" s="14"/>
      <c r="E32" s="12"/>
      <c r="F32" s="12"/>
      <c r="G32" s="29"/>
      <c r="H32" s="29"/>
      <c r="I32" s="12"/>
      <c r="J32" s="12"/>
      <c r="K32" s="38"/>
      <c r="L32" s="12"/>
      <c r="M32" s="12"/>
      <c r="N32" s="12"/>
      <c r="O32" s="12"/>
      <c r="P32" s="13"/>
    </row>
    <row r="33" spans="2:16" s="8" customFormat="1" ht="30" customHeight="1" x14ac:dyDescent="0.3">
      <c r="B33" s="129" t="s">
        <v>27</v>
      </c>
      <c r="C33" s="188"/>
      <c r="D33" s="188"/>
      <c r="E33" s="188"/>
      <c r="F33" s="188"/>
      <c r="G33" s="32"/>
      <c r="H33" s="35"/>
      <c r="I33" s="25" t="s">
        <v>28</v>
      </c>
      <c r="J33" s="189" t="s">
        <v>29</v>
      </c>
      <c r="K33" s="190"/>
      <c r="L33" s="191"/>
      <c r="M33" s="192"/>
      <c r="N33" s="193"/>
      <c r="O33" s="193"/>
      <c r="P33" s="194"/>
    </row>
    <row r="34" spans="2:16" ht="21.75" customHeight="1" x14ac:dyDescent="0.3">
      <c r="B34" s="26">
        <v>1</v>
      </c>
      <c r="C34" s="178" t="s">
        <v>9</v>
      </c>
      <c r="D34" s="179"/>
      <c r="E34" s="179"/>
      <c r="F34" s="179"/>
      <c r="G34" s="30"/>
      <c r="H34" s="33"/>
      <c r="I34" s="5">
        <v>0</v>
      </c>
      <c r="J34" s="180">
        <v>0</v>
      </c>
      <c r="K34" s="181"/>
      <c r="L34" s="182"/>
      <c r="M34" s="183"/>
      <c r="N34" s="148"/>
      <c r="O34" s="148"/>
      <c r="P34" s="184"/>
    </row>
    <row r="35" spans="2:16" x14ac:dyDescent="0.3">
      <c r="B35" s="26">
        <v>2</v>
      </c>
      <c r="C35" s="178" t="s">
        <v>10</v>
      </c>
      <c r="D35" s="179"/>
      <c r="E35" s="179"/>
      <c r="F35" s="179"/>
      <c r="G35" s="30"/>
      <c r="H35" s="33"/>
      <c r="I35" s="5">
        <v>1</v>
      </c>
      <c r="J35" s="180">
        <v>3</v>
      </c>
      <c r="K35" s="181"/>
      <c r="L35" s="182"/>
      <c r="M35" s="183"/>
      <c r="N35" s="148"/>
      <c r="O35" s="148"/>
      <c r="P35" s="184"/>
    </row>
    <row r="36" spans="2:16" ht="15.75" thickBot="1" x14ac:dyDescent="0.35">
      <c r="B36" s="27">
        <v>3</v>
      </c>
      <c r="C36" s="199" t="s">
        <v>18</v>
      </c>
      <c r="D36" s="200"/>
      <c r="E36" s="200"/>
      <c r="F36" s="200"/>
      <c r="G36" s="31"/>
      <c r="H36" s="34"/>
      <c r="I36" s="24">
        <v>0</v>
      </c>
      <c r="J36" s="201">
        <v>0</v>
      </c>
      <c r="K36" s="202"/>
      <c r="L36" s="203"/>
      <c r="M36" s="100"/>
      <c r="N36" s="101"/>
      <c r="O36" s="101"/>
      <c r="P36" s="102"/>
    </row>
    <row r="39" spans="2:16" x14ac:dyDescent="0.3">
      <c r="E39" s="98"/>
      <c r="F39" s="98"/>
      <c r="G39" s="98"/>
      <c r="H39" s="98"/>
      <c r="I39" s="98"/>
      <c r="J39" s="18"/>
      <c r="K39" s="18"/>
      <c r="L39" s="18"/>
      <c r="M39" s="18"/>
      <c r="N39" s="18"/>
    </row>
    <row r="40" spans="2:16" x14ac:dyDescent="0.3">
      <c r="O40" s="18"/>
    </row>
  </sheetData>
  <mergeCells count="69">
    <mergeCell ref="C36:F36"/>
    <mergeCell ref="J36:L36"/>
    <mergeCell ref="M36:P36"/>
    <mergeCell ref="E29:F29"/>
    <mergeCell ref="I29:M29"/>
    <mergeCell ref="E30:F30"/>
    <mergeCell ref="I30:M30"/>
    <mergeCell ref="C35:F35"/>
    <mergeCell ref="J35:L35"/>
    <mergeCell ref="M35:P35"/>
    <mergeCell ref="C34:F34"/>
    <mergeCell ref="J34:L34"/>
    <mergeCell ref="M34:P34"/>
    <mergeCell ref="E31:F31"/>
    <mergeCell ref="I31:M31"/>
    <mergeCell ref="B33:F33"/>
    <mergeCell ref="J33:L33"/>
    <mergeCell ref="M33:P33"/>
    <mergeCell ref="P19:P26"/>
    <mergeCell ref="L20:L26"/>
    <mergeCell ref="M20:M26"/>
    <mergeCell ref="E27:H27"/>
    <mergeCell ref="B28:C28"/>
    <mergeCell ref="E28:F28"/>
    <mergeCell ref="I9:I17"/>
    <mergeCell ref="N19:N26"/>
    <mergeCell ref="O19:O26"/>
    <mergeCell ref="N9:N17"/>
    <mergeCell ref="O9:O17"/>
    <mergeCell ref="L9:M9"/>
    <mergeCell ref="B5:C9"/>
    <mergeCell ref="E19:H19"/>
    <mergeCell ref="E8:F8"/>
    <mergeCell ref="E18:H18"/>
    <mergeCell ref="O8:P8"/>
    <mergeCell ref="B10:D10"/>
    <mergeCell ref="B11:D11"/>
    <mergeCell ref="B12:D12"/>
    <mergeCell ref="B13:D13"/>
    <mergeCell ref="B14:D14"/>
    <mergeCell ref="B15:D15"/>
    <mergeCell ref="B16:D16"/>
    <mergeCell ref="B17:D17"/>
    <mergeCell ref="B18:C18"/>
    <mergeCell ref="G6:H6"/>
    <mergeCell ref="G10:H17"/>
    <mergeCell ref="B20:C20"/>
    <mergeCell ref="B22:B23"/>
    <mergeCell ref="B25:B26"/>
    <mergeCell ref="B19:C19"/>
    <mergeCell ref="B1:P1"/>
    <mergeCell ref="B2:P2"/>
    <mergeCell ref="B3:P3"/>
    <mergeCell ref="E5:N5"/>
    <mergeCell ref="O5:P7"/>
    <mergeCell ref="E6:F6"/>
    <mergeCell ref="I6:I7"/>
    <mergeCell ref="J6:M6"/>
    <mergeCell ref="N6:N7"/>
    <mergeCell ref="L7:M7"/>
    <mergeCell ref="D5:D7"/>
    <mergeCell ref="P9:P17"/>
    <mergeCell ref="K28:M28"/>
    <mergeCell ref="J7:K7"/>
    <mergeCell ref="J9:K9"/>
    <mergeCell ref="K19:K26"/>
    <mergeCell ref="J18:K18"/>
    <mergeCell ref="K27:M27"/>
    <mergeCell ref="J8:M8"/>
  </mergeCells>
  <pageMargins left="0" right="0" top="0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2019-02-11T10:13:31Z</cp:lastPrinted>
  <dcterms:created xsi:type="dcterms:W3CDTF">2016-05-05T10:39:40Z</dcterms:created>
  <dcterms:modified xsi:type="dcterms:W3CDTF">2019-03-11T15:34:34Z</dcterms:modified>
</cp:coreProperties>
</file>