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firstSheet="1" activeTab="1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3" i="2" l="1"/>
  <c r="Z32" i="2" s="1"/>
  <c r="W33" i="2"/>
  <c r="X32" i="2" s="1"/>
  <c r="U33" i="2"/>
  <c r="V31" i="2" s="1"/>
  <c r="S33" i="2"/>
  <c r="T32" i="2" s="1"/>
  <c r="Q33" i="2"/>
  <c r="R31" i="2" s="1"/>
  <c r="O33" i="2"/>
  <c r="P31" i="2" s="1"/>
  <c r="M33" i="2"/>
  <c r="N31" i="2" s="1"/>
  <c r="K33" i="2"/>
  <c r="L32" i="2" s="1"/>
  <c r="I33" i="2"/>
  <c r="J32" i="2" s="1"/>
  <c r="G33" i="2"/>
  <c r="H32" i="2" s="1"/>
  <c r="E33" i="2"/>
  <c r="F31" i="2" s="1"/>
  <c r="C33" i="2"/>
  <c r="D31" i="2" s="1"/>
  <c r="AA32" i="2"/>
  <c r="AA31" i="2"/>
  <c r="J31" i="2"/>
  <c r="H31" i="2" l="1"/>
  <c r="H33" i="2" s="1"/>
  <c r="Z31" i="2"/>
  <c r="V32" i="2"/>
  <c r="V33" i="2" s="1"/>
  <c r="X31" i="2"/>
  <c r="X33" i="2" s="1"/>
  <c r="N32" i="2"/>
  <c r="N33" i="2" s="1"/>
  <c r="Z33" i="2"/>
  <c r="P32" i="2"/>
  <c r="P33" i="2" s="1"/>
  <c r="R32" i="2"/>
  <c r="R33" i="2" s="1"/>
  <c r="D32" i="2"/>
  <c r="D33" i="2" s="1"/>
  <c r="J33" i="2"/>
  <c r="L31" i="2"/>
  <c r="L33" i="2" s="1"/>
  <c r="T31" i="2"/>
  <c r="T33" i="2" s="1"/>
  <c r="F32" i="2"/>
  <c r="F33" i="2" s="1"/>
  <c r="AA33" i="2"/>
  <c r="AB32" i="2" s="1"/>
  <c r="AB31" i="2" l="1"/>
  <c r="AB33" i="2" s="1"/>
  <c r="AA24" i="2"/>
  <c r="E25" i="2"/>
  <c r="G25" i="2"/>
  <c r="I25" i="2"/>
  <c r="K25" i="2"/>
  <c r="M25" i="2"/>
  <c r="O25" i="2"/>
  <c r="Q25" i="2"/>
  <c r="S25" i="2"/>
  <c r="U25" i="2"/>
  <c r="W25" i="2"/>
  <c r="Y25" i="2"/>
  <c r="C25" i="2"/>
  <c r="I18" i="2"/>
  <c r="J16" i="2" s="1"/>
  <c r="G18" i="2"/>
  <c r="H16" i="2" s="1"/>
  <c r="E18" i="2"/>
  <c r="C18" i="2"/>
  <c r="H24" i="2" l="1"/>
  <c r="H25" i="2" s="1"/>
  <c r="D24" i="2"/>
  <c r="D25" i="2" s="1"/>
  <c r="F24" i="2"/>
  <c r="F25" i="2" s="1"/>
  <c r="Z24" i="2"/>
  <c r="Z25" i="2" s="1"/>
  <c r="X24" i="2"/>
  <c r="X25" i="2" s="1"/>
  <c r="V24" i="2"/>
  <c r="V25" i="2" s="1"/>
  <c r="T24" i="2"/>
  <c r="T25" i="2" s="1"/>
  <c r="R24" i="2"/>
  <c r="R25" i="2" s="1"/>
  <c r="P24" i="2"/>
  <c r="P25" i="2" s="1"/>
  <c r="N24" i="2"/>
  <c r="N25" i="2" s="1"/>
  <c r="L24" i="2"/>
  <c r="L25" i="2" s="1"/>
  <c r="J24" i="2"/>
  <c r="J25" i="2" s="1"/>
  <c r="AA25" i="2" l="1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 l="1"/>
  <c r="Y17" i="4"/>
  <c r="Z15" i="4" s="1"/>
  <c r="W17" i="4"/>
  <c r="X15" i="4" s="1"/>
  <c r="U17" i="4"/>
  <c r="V15" i="4" s="1"/>
  <c r="S17" i="4"/>
  <c r="T15" i="4" s="1"/>
  <c r="Q17" i="4"/>
  <c r="R15" i="4" s="1"/>
  <c r="O17" i="4"/>
  <c r="P15" i="4" s="1"/>
  <c r="M17" i="4"/>
  <c r="N15" i="4" s="1"/>
  <c r="K17" i="4"/>
  <c r="L15" i="4" s="1"/>
  <c r="I17" i="4"/>
  <c r="G17" i="4"/>
  <c r="E17" i="4"/>
  <c r="F15" i="4" s="1"/>
  <c r="C17" i="4"/>
  <c r="H15" i="4" l="1"/>
  <c r="J15" i="4"/>
  <c r="J16" i="4"/>
  <c r="J14" i="4"/>
  <c r="J13" i="4"/>
  <c r="J12" i="4"/>
  <c r="J11" i="4"/>
  <c r="J10" i="4"/>
  <c r="J9" i="4"/>
  <c r="J8" i="4"/>
  <c r="J7" i="4"/>
  <c r="J6" i="4"/>
  <c r="D15" i="4"/>
  <c r="D14" i="4"/>
  <c r="D16" i="4"/>
  <c r="D13" i="4"/>
  <c r="D11" i="4"/>
  <c r="D9" i="4"/>
  <c r="D7" i="4"/>
  <c r="D8" i="4"/>
  <c r="D12" i="4"/>
  <c r="D10" i="4"/>
  <c r="D6" i="4"/>
  <c r="H14" i="4"/>
  <c r="H16" i="4"/>
  <c r="H12" i="4"/>
  <c r="H10" i="4"/>
  <c r="H8" i="4"/>
  <c r="H6" i="4"/>
  <c r="H7" i="4"/>
  <c r="H13" i="4"/>
  <c r="H11" i="4"/>
  <c r="H9" i="4"/>
  <c r="L14" i="4"/>
  <c r="L16" i="4"/>
  <c r="L13" i="4"/>
  <c r="L11" i="4"/>
  <c r="L9" i="4"/>
  <c r="L7" i="4"/>
  <c r="L8" i="4"/>
  <c r="L12" i="4"/>
  <c r="L10" i="4"/>
  <c r="L6" i="4"/>
  <c r="P14" i="4"/>
  <c r="P13" i="4"/>
  <c r="P16" i="4"/>
  <c r="P12" i="4"/>
  <c r="P10" i="4"/>
  <c r="P8" i="4"/>
  <c r="P6" i="4"/>
  <c r="P7" i="4"/>
  <c r="P11" i="4"/>
  <c r="P9" i="4"/>
  <c r="T14" i="4"/>
  <c r="T16" i="4"/>
  <c r="T13" i="4"/>
  <c r="T11" i="4"/>
  <c r="T9" i="4"/>
  <c r="T7" i="4"/>
  <c r="T8" i="4"/>
  <c r="T12" i="4"/>
  <c r="T10" i="4"/>
  <c r="T6" i="4"/>
  <c r="X14" i="4"/>
  <c r="X16" i="4"/>
  <c r="X13" i="4"/>
  <c r="X12" i="4"/>
  <c r="X10" i="4"/>
  <c r="X8" i="4"/>
  <c r="X6" i="4"/>
  <c r="X7" i="4"/>
  <c r="X11" i="4"/>
  <c r="X9" i="4"/>
  <c r="F16" i="4"/>
  <c r="F14" i="4"/>
  <c r="F13" i="4"/>
  <c r="F12" i="4"/>
  <c r="F11" i="4"/>
  <c r="F10" i="4"/>
  <c r="F9" i="4"/>
  <c r="F8" i="4"/>
  <c r="F7" i="4"/>
  <c r="F6" i="4"/>
  <c r="N16" i="4"/>
  <c r="N14" i="4"/>
  <c r="N13" i="4"/>
  <c r="N12" i="4"/>
  <c r="N11" i="4"/>
  <c r="N10" i="4"/>
  <c r="N9" i="4"/>
  <c r="N8" i="4"/>
  <c r="N7" i="4"/>
  <c r="N6" i="4"/>
  <c r="R16" i="4"/>
  <c r="R14" i="4"/>
  <c r="R13" i="4"/>
  <c r="R12" i="4"/>
  <c r="R11" i="4"/>
  <c r="R10" i="4"/>
  <c r="R9" i="4"/>
  <c r="R8" i="4"/>
  <c r="R7" i="4"/>
  <c r="R6" i="4"/>
  <c r="V16" i="4"/>
  <c r="V14" i="4"/>
  <c r="V13" i="4"/>
  <c r="V12" i="4"/>
  <c r="V11" i="4"/>
  <c r="V10" i="4"/>
  <c r="V9" i="4"/>
  <c r="V8" i="4"/>
  <c r="V7" i="4"/>
  <c r="V6" i="4"/>
  <c r="Z16" i="4"/>
  <c r="Z14" i="4"/>
  <c r="Z13" i="4"/>
  <c r="Z12" i="4"/>
  <c r="Z11" i="4"/>
  <c r="Z10" i="4"/>
  <c r="Z9" i="4"/>
  <c r="Z8" i="4"/>
  <c r="Z7" i="4"/>
  <c r="Z6" i="4"/>
  <c r="AB24" i="2"/>
  <c r="AB25" i="2" s="1"/>
  <c r="P17" i="4" l="1"/>
  <c r="X17" i="4"/>
  <c r="T17" i="4"/>
  <c r="L17" i="4"/>
  <c r="H17" i="4"/>
  <c r="D17" i="4"/>
  <c r="AB17" i="2"/>
  <c r="AB12" i="2"/>
  <c r="AB16" i="2"/>
  <c r="AB13" i="2"/>
  <c r="AB9" i="2"/>
  <c r="AB6" i="2"/>
  <c r="AB14" i="2"/>
  <c r="AB8" i="2"/>
  <c r="AB15" i="2"/>
  <c r="AB11" i="2"/>
  <c r="AB7" i="2"/>
  <c r="AB10" i="2"/>
  <c r="Z17" i="4"/>
  <c r="V17" i="4"/>
  <c r="N17" i="4"/>
  <c r="J17" i="4"/>
  <c r="F17" i="4"/>
  <c r="AA17" i="4"/>
  <c r="AB14" i="4" l="1"/>
  <c r="AB8" i="4"/>
  <c r="AB12" i="4"/>
  <c r="AB15" i="4"/>
  <c r="AB7" i="4"/>
  <c r="AB11" i="4"/>
  <c r="AB16" i="4"/>
  <c r="AB10" i="4"/>
  <c r="AB13" i="4"/>
  <c r="AB6" i="4"/>
  <c r="AB9" i="4"/>
  <c r="K18" i="2"/>
  <c r="L16" i="2" s="1"/>
  <c r="M18" i="2"/>
  <c r="N16" i="2" s="1"/>
  <c r="O18" i="2"/>
  <c r="P16" i="2" s="1"/>
  <c r="Q18" i="2"/>
  <c r="R16" i="2" s="1"/>
  <c r="S18" i="2"/>
  <c r="T16" i="2" s="1"/>
  <c r="U18" i="2"/>
  <c r="V16" i="2" s="1"/>
  <c r="W18" i="2"/>
  <c r="X16" i="2" s="1"/>
  <c r="Y18" i="2"/>
  <c r="Z16" i="2" s="1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6" i="2"/>
  <c r="D7" i="2"/>
  <c r="D16" i="2"/>
  <c r="P15" i="2"/>
  <c r="P11" i="2"/>
  <c r="P9" i="2"/>
  <c r="N6" i="2"/>
  <c r="L6" i="2"/>
  <c r="F10" i="1"/>
  <c r="N9" i="2"/>
  <c r="H10" i="1"/>
  <c r="V17" i="2"/>
  <c r="V10" i="2"/>
  <c r="K12" i="1"/>
  <c r="L7" i="1" s="1"/>
  <c r="P14" i="2"/>
  <c r="P12" i="2"/>
  <c r="P8" i="2"/>
  <c r="F9" i="1"/>
  <c r="N17" i="2"/>
  <c r="P6" i="2"/>
  <c r="X10" i="2"/>
  <c r="Z13" i="2"/>
  <c r="Z7" i="2"/>
  <c r="X6" i="2"/>
  <c r="J6" i="2"/>
  <c r="P13" i="2"/>
  <c r="P10" i="2"/>
  <c r="P7" i="2"/>
  <c r="R10" i="2"/>
  <c r="V6" i="2"/>
  <c r="P17" i="2"/>
  <c r="J17" i="2"/>
  <c r="R13" i="2"/>
  <c r="R7" i="2"/>
  <c r="V13" i="2"/>
  <c r="V7" i="2"/>
  <c r="X13" i="2"/>
  <c r="X7" i="2"/>
  <c r="X17" i="2"/>
  <c r="Z10" i="2"/>
  <c r="T13" i="2"/>
  <c r="H9" i="1"/>
  <c r="J7" i="1"/>
  <c r="T6" i="2"/>
  <c r="J9" i="2"/>
  <c r="Z17" i="2"/>
  <c r="F6" i="1"/>
  <c r="F8" i="1"/>
  <c r="H6" i="1"/>
  <c r="H8" i="1"/>
  <c r="J10" i="1"/>
  <c r="Z6" i="2"/>
  <c r="R6" i="2"/>
  <c r="D17" i="2"/>
  <c r="J15" i="2"/>
  <c r="J14" i="2"/>
  <c r="J12" i="2"/>
  <c r="J11" i="2"/>
  <c r="J8" i="2"/>
  <c r="N15" i="2"/>
  <c r="N14" i="2"/>
  <c r="N12" i="2"/>
  <c r="N11" i="2"/>
  <c r="N8" i="2"/>
  <c r="R9" i="2"/>
  <c r="T9" i="2"/>
  <c r="V9" i="2"/>
  <c r="X9" i="2"/>
  <c r="Z9" i="2"/>
  <c r="F6" i="2"/>
  <c r="F7" i="2"/>
  <c r="J6" i="1"/>
  <c r="J8" i="1"/>
  <c r="T10" i="2"/>
  <c r="T7" i="2"/>
  <c r="J11" i="1"/>
  <c r="R17" i="2"/>
  <c r="T17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7" i="2"/>
  <c r="F9" i="2"/>
  <c r="F15" i="2"/>
  <c r="F14" i="2"/>
  <c r="F12" i="2"/>
  <c r="F11" i="2"/>
  <c r="F8" i="2"/>
  <c r="D15" i="2"/>
  <c r="D14" i="2"/>
  <c r="D12" i="2"/>
  <c r="D11" i="2"/>
  <c r="D6" i="2"/>
  <c r="H17" i="2"/>
  <c r="H15" i="2"/>
  <c r="H14" i="2"/>
  <c r="H12" i="2"/>
  <c r="H11" i="2"/>
  <c r="H8" i="2"/>
  <c r="H6" i="2"/>
  <c r="H13" i="2"/>
  <c r="H10" i="2"/>
  <c r="H9" i="2"/>
  <c r="L17" i="2"/>
  <c r="L15" i="2"/>
  <c r="L14" i="2"/>
  <c r="L12" i="2"/>
  <c r="L11" i="2"/>
  <c r="L8" i="2"/>
  <c r="L13" i="2"/>
  <c r="L10" i="2"/>
  <c r="L9" i="2"/>
  <c r="D13" i="2"/>
  <c r="D10" i="2"/>
  <c r="D9" i="2"/>
  <c r="H18" i="2" l="1"/>
  <c r="J18" i="2"/>
  <c r="F18" i="2"/>
  <c r="D18" i="2"/>
  <c r="Z18" i="2"/>
  <c r="X18" i="2"/>
  <c r="V18" i="2"/>
  <c r="R18" i="2"/>
  <c r="T18" i="2"/>
  <c r="P18" i="2"/>
  <c r="N18" i="2"/>
  <c r="L18" i="2"/>
  <c r="L9" i="1"/>
  <c r="L8" i="1"/>
  <c r="L11" i="1"/>
  <c r="L6" i="1"/>
  <c r="L10" i="1"/>
  <c r="R17" i="4"/>
</calcChain>
</file>

<file path=xl/sharedStrings.xml><?xml version="1.0" encoding="utf-8"?>
<sst xmlns="http://schemas.openxmlformats.org/spreadsheetml/2006/main" count="246" uniqueCount="57">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</sst>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GHEA Grapalat"/>
      <family val="3"/>
    </font>
    <font>
      <sz val="9"/>
      <color rgb="FF00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9" fontId="24" fillId="3" borderId="3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5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9" fontId="18" fillId="4" borderId="3" xfId="1" applyFont="1" applyFill="1" applyBorder="1" applyAlignment="1">
      <alignment horizontal="center" vertical="center"/>
    </xf>
    <xf numFmtId="9" fontId="18" fillId="4" borderId="5" xfId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9" fontId="26" fillId="4" borderId="5" xfId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9" fontId="19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9" fontId="19" fillId="4" borderId="5" xfId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9" fontId="19" fillId="0" borderId="3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3" t="s">
        <v>37</v>
      </c>
      <c r="B2" s="63"/>
      <c r="C2" s="12"/>
      <c r="D2" s="60" t="s">
        <v>36</v>
      </c>
      <c r="E2" s="60"/>
      <c r="F2" s="60"/>
      <c r="G2" s="60"/>
      <c r="H2" s="60"/>
      <c r="I2" s="60"/>
      <c r="J2" s="60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8" t="s">
        <v>31</v>
      </c>
      <c r="F4" s="59"/>
      <c r="G4" s="58" t="s">
        <v>32</v>
      </c>
      <c r="H4" s="59"/>
      <c r="I4" s="58" t="s">
        <v>33</v>
      </c>
      <c r="J4" s="59"/>
      <c r="K4" s="61" t="s">
        <v>38</v>
      </c>
      <c r="L4" s="62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3"/>
  <sheetViews>
    <sheetView tabSelected="1" topLeftCell="A12" workbookViewId="0">
      <selection activeCell="G11" sqref="G11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7.710937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79" t="s">
        <v>52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70" t="s">
        <v>38</v>
      </c>
      <c r="AB3" s="70"/>
    </row>
    <row r="4" spans="1:28" ht="19.5" customHeight="1" thickBot="1" x14ac:dyDescent="0.3">
      <c r="A4" s="71" t="s">
        <v>25</v>
      </c>
      <c r="B4" s="72" t="s">
        <v>26</v>
      </c>
      <c r="C4" s="73">
        <v>1</v>
      </c>
      <c r="D4" s="65"/>
      <c r="E4" s="64">
        <v>2</v>
      </c>
      <c r="F4" s="65"/>
      <c r="G4" s="64">
        <v>3</v>
      </c>
      <c r="H4" s="65"/>
      <c r="I4" s="64">
        <v>4</v>
      </c>
      <c r="J4" s="65"/>
      <c r="K4" s="64">
        <v>5</v>
      </c>
      <c r="L4" s="65"/>
      <c r="M4" s="64">
        <v>6</v>
      </c>
      <c r="N4" s="65"/>
      <c r="O4" s="64">
        <v>7</v>
      </c>
      <c r="P4" s="65"/>
      <c r="Q4" s="64">
        <v>8</v>
      </c>
      <c r="R4" s="65"/>
      <c r="S4" s="64">
        <v>9</v>
      </c>
      <c r="T4" s="65"/>
      <c r="U4" s="64">
        <v>10</v>
      </c>
      <c r="V4" s="65"/>
      <c r="W4" s="64">
        <v>11</v>
      </c>
      <c r="X4" s="65"/>
      <c r="Y4" s="64">
        <v>12</v>
      </c>
      <c r="Z4" s="65"/>
      <c r="AA4" s="66"/>
      <c r="AB4" s="67"/>
    </row>
    <row r="5" spans="1:28" ht="18.75" customHeight="1" thickBot="1" x14ac:dyDescent="0.3">
      <c r="A5" s="71"/>
      <c r="B5" s="72"/>
      <c r="C5" s="44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3" customHeight="1" x14ac:dyDescent="0.25">
      <c r="A6" s="31">
        <v>1</v>
      </c>
      <c r="B6" s="37" t="s">
        <v>0</v>
      </c>
      <c r="C6" s="31">
        <v>141</v>
      </c>
      <c r="D6" s="46">
        <f t="shared" ref="D6:D17" si="0">IFERROR(C6/$C$18,"")</f>
        <v>0.14156626506024098</v>
      </c>
      <c r="E6" s="31">
        <v>197</v>
      </c>
      <c r="F6" s="46">
        <f t="shared" ref="F6:F17" si="1">IFERROR(E6/$E$18,"")</f>
        <v>9.3542260208926878E-2</v>
      </c>
      <c r="G6" s="31">
        <v>156</v>
      </c>
      <c r="H6" s="46">
        <f t="shared" ref="H6:H17" si="2">IFERROR(G6/$G$18,"")</f>
        <v>7.2558139534883714E-2</v>
      </c>
      <c r="I6" s="31"/>
      <c r="J6" s="46" t="str">
        <f t="shared" ref="J6:J17" si="3">IFERROR(I6/$I$18,"")</f>
        <v/>
      </c>
      <c r="K6" s="31"/>
      <c r="L6" s="46" t="str">
        <f t="shared" ref="L6:L17" si="4">IFERROR(K6/$K$18,"")</f>
        <v/>
      </c>
      <c r="M6" s="31"/>
      <c r="N6" s="46" t="str">
        <f t="shared" ref="N6:N17" si="5">IFERROR(M6/$M$18,"")</f>
        <v/>
      </c>
      <c r="O6" s="31"/>
      <c r="P6" s="46" t="str">
        <f t="shared" ref="P6:P17" si="6">IFERROR(O6/$O$18,"")</f>
        <v/>
      </c>
      <c r="Q6" s="31"/>
      <c r="R6" s="46" t="str">
        <f t="shared" ref="R6:R17" si="7">IFERROR(Q6/$Q$18,"")</f>
        <v/>
      </c>
      <c r="S6" s="31"/>
      <c r="T6" s="46" t="str">
        <f t="shared" ref="T6:T17" si="8">IFERROR(S6/$S$18,"")</f>
        <v/>
      </c>
      <c r="U6" s="31"/>
      <c r="V6" s="46" t="str">
        <f t="shared" ref="V6:V17" si="9">IFERROR(U6/$U$18,"")</f>
        <v/>
      </c>
      <c r="W6" s="31"/>
      <c r="X6" s="46" t="str">
        <f t="shared" ref="X6:X17" si="10">IFERROR(W6/$W$18,"")</f>
        <v/>
      </c>
      <c r="Y6" s="31"/>
      <c r="Z6" s="46" t="str">
        <f t="shared" ref="Z6:Z17" si="11">IFERROR(Y6/$Y$18,"")</f>
        <v/>
      </c>
      <c r="AA6" s="47">
        <f t="shared" ref="AA6:AA13" si="12">SUMIF($C$5:$Z$5,"Քանակ",C6:Z17)</f>
        <v>494</v>
      </c>
      <c r="AB6" s="48">
        <f t="shared" ref="AB6:AB17" si="13">IFERROR(AA6/$AA$18,"")</f>
        <v>9.405940594059406E-2</v>
      </c>
    </row>
    <row r="7" spans="1:28" s="39" customFormat="1" ht="33" customHeight="1" x14ac:dyDescent="0.25">
      <c r="A7" s="32">
        <v>2</v>
      </c>
      <c r="B7" s="36" t="s">
        <v>1</v>
      </c>
      <c r="C7" s="32">
        <v>52</v>
      </c>
      <c r="D7" s="45">
        <f t="shared" si="0"/>
        <v>5.2208835341365459E-2</v>
      </c>
      <c r="E7" s="32">
        <v>55</v>
      </c>
      <c r="F7" s="46">
        <f t="shared" si="1"/>
        <v>2.6115859449192782E-2</v>
      </c>
      <c r="G7" s="49">
        <v>64</v>
      </c>
      <c r="H7" s="46">
        <f t="shared" si="2"/>
        <v>2.9767441860465118E-2</v>
      </c>
      <c r="I7" s="50"/>
      <c r="J7" s="46" t="str">
        <f t="shared" si="3"/>
        <v/>
      </c>
      <c r="K7" s="50"/>
      <c r="L7" s="46" t="str">
        <f t="shared" si="4"/>
        <v/>
      </c>
      <c r="M7" s="50"/>
      <c r="N7" s="46" t="str">
        <f t="shared" si="5"/>
        <v/>
      </c>
      <c r="O7" s="50"/>
      <c r="P7" s="46" t="str">
        <f t="shared" si="6"/>
        <v/>
      </c>
      <c r="Q7" s="50"/>
      <c r="R7" s="46" t="str">
        <f t="shared" si="7"/>
        <v/>
      </c>
      <c r="S7" s="50"/>
      <c r="T7" s="46" t="str">
        <f t="shared" si="8"/>
        <v/>
      </c>
      <c r="U7" s="50"/>
      <c r="V7" s="46" t="str">
        <f t="shared" si="9"/>
        <v/>
      </c>
      <c r="W7" s="50"/>
      <c r="X7" s="46" t="str">
        <f t="shared" si="10"/>
        <v/>
      </c>
      <c r="Y7" s="50"/>
      <c r="Z7" s="46" t="str">
        <f t="shared" si="11"/>
        <v/>
      </c>
      <c r="AA7" s="47">
        <f t="shared" si="12"/>
        <v>171</v>
      </c>
      <c r="AB7" s="48">
        <f t="shared" si="13"/>
        <v>3.2559025133282557E-2</v>
      </c>
    </row>
    <row r="8" spans="1:28" s="39" customFormat="1" ht="33" customHeight="1" x14ac:dyDescent="0.25">
      <c r="A8" s="31">
        <v>3</v>
      </c>
      <c r="B8" s="36" t="s">
        <v>2</v>
      </c>
      <c r="C8" s="32">
        <v>69</v>
      </c>
      <c r="D8" s="45">
        <f t="shared" si="0"/>
        <v>6.9277108433734941E-2</v>
      </c>
      <c r="E8" s="32">
        <v>97</v>
      </c>
      <c r="F8" s="46">
        <f t="shared" si="1"/>
        <v>4.6058879392212725E-2</v>
      </c>
      <c r="G8" s="32">
        <v>76</v>
      </c>
      <c r="H8" s="46">
        <f t="shared" si="2"/>
        <v>3.5348837209302326E-2</v>
      </c>
      <c r="I8" s="50"/>
      <c r="J8" s="46" t="str">
        <f t="shared" si="3"/>
        <v/>
      </c>
      <c r="K8" s="50"/>
      <c r="L8" s="46" t="str">
        <f t="shared" si="4"/>
        <v/>
      </c>
      <c r="M8" s="50"/>
      <c r="N8" s="46" t="str">
        <f t="shared" si="5"/>
        <v/>
      </c>
      <c r="O8" s="50"/>
      <c r="P8" s="46" t="str">
        <f t="shared" si="6"/>
        <v/>
      </c>
      <c r="Q8" s="50"/>
      <c r="R8" s="46" t="str">
        <f t="shared" si="7"/>
        <v/>
      </c>
      <c r="S8" s="50"/>
      <c r="T8" s="46" t="str">
        <f t="shared" si="8"/>
        <v/>
      </c>
      <c r="U8" s="50"/>
      <c r="V8" s="46" t="str">
        <f t="shared" si="9"/>
        <v/>
      </c>
      <c r="W8" s="50"/>
      <c r="X8" s="46" t="str">
        <f t="shared" si="10"/>
        <v/>
      </c>
      <c r="Y8" s="50"/>
      <c r="Z8" s="46" t="str">
        <f t="shared" si="11"/>
        <v/>
      </c>
      <c r="AA8" s="47">
        <f t="shared" si="12"/>
        <v>242</v>
      </c>
      <c r="AB8" s="48">
        <f t="shared" si="13"/>
        <v>4.6077684691546078E-2</v>
      </c>
    </row>
    <row r="9" spans="1:28" s="39" customFormat="1" ht="39.75" customHeight="1" x14ac:dyDescent="0.25">
      <c r="A9" s="32">
        <v>4</v>
      </c>
      <c r="B9" s="36" t="s">
        <v>3</v>
      </c>
      <c r="C9" s="32">
        <v>107</v>
      </c>
      <c r="D9" s="45">
        <f t="shared" si="0"/>
        <v>0.10742971887550201</v>
      </c>
      <c r="E9" s="32">
        <v>159</v>
      </c>
      <c r="F9" s="46">
        <f t="shared" si="1"/>
        <v>7.5498575498575499E-2</v>
      </c>
      <c r="G9" s="32">
        <v>147</v>
      </c>
      <c r="H9" s="46">
        <f t="shared" si="2"/>
        <v>6.8372093023255809E-2</v>
      </c>
      <c r="I9" s="50"/>
      <c r="J9" s="46" t="str">
        <f t="shared" si="3"/>
        <v/>
      </c>
      <c r="K9" s="50"/>
      <c r="L9" s="46" t="str">
        <f t="shared" si="4"/>
        <v/>
      </c>
      <c r="M9" s="50"/>
      <c r="N9" s="46" t="str">
        <f t="shared" si="5"/>
        <v/>
      </c>
      <c r="O9" s="50"/>
      <c r="P9" s="46" t="str">
        <f t="shared" si="6"/>
        <v/>
      </c>
      <c r="Q9" s="50"/>
      <c r="R9" s="46" t="str">
        <f t="shared" si="7"/>
        <v/>
      </c>
      <c r="S9" s="50"/>
      <c r="T9" s="46" t="str">
        <f t="shared" si="8"/>
        <v/>
      </c>
      <c r="U9" s="50"/>
      <c r="V9" s="46" t="str">
        <f t="shared" si="9"/>
        <v/>
      </c>
      <c r="W9" s="50"/>
      <c r="X9" s="46" t="str">
        <f t="shared" si="10"/>
        <v/>
      </c>
      <c r="Y9" s="50"/>
      <c r="Z9" s="46" t="str">
        <f t="shared" si="11"/>
        <v/>
      </c>
      <c r="AA9" s="47">
        <f t="shared" si="12"/>
        <v>413</v>
      </c>
      <c r="AB9" s="48">
        <f t="shared" si="13"/>
        <v>7.8636709824828635E-2</v>
      </c>
    </row>
    <row r="10" spans="1:28" s="39" customFormat="1" ht="39.75" customHeight="1" x14ac:dyDescent="0.25">
      <c r="A10" s="31">
        <v>5</v>
      </c>
      <c r="B10" s="36" t="s">
        <v>5</v>
      </c>
      <c r="C10" s="32">
        <v>127</v>
      </c>
      <c r="D10" s="45">
        <f t="shared" si="0"/>
        <v>0.12751004016064257</v>
      </c>
      <c r="E10" s="32">
        <v>174</v>
      </c>
      <c r="F10" s="46">
        <f t="shared" si="1"/>
        <v>8.2621082621082614E-2</v>
      </c>
      <c r="G10" s="32">
        <v>134</v>
      </c>
      <c r="H10" s="46">
        <f t="shared" si="2"/>
        <v>6.2325581395348835E-2</v>
      </c>
      <c r="I10" s="50"/>
      <c r="J10" s="46" t="str">
        <f t="shared" si="3"/>
        <v/>
      </c>
      <c r="K10" s="50"/>
      <c r="L10" s="46" t="str">
        <f t="shared" si="4"/>
        <v/>
      </c>
      <c r="M10" s="50"/>
      <c r="N10" s="46" t="str">
        <f t="shared" si="5"/>
        <v/>
      </c>
      <c r="O10" s="50"/>
      <c r="P10" s="46" t="str">
        <f t="shared" si="6"/>
        <v/>
      </c>
      <c r="Q10" s="50"/>
      <c r="R10" s="46" t="str">
        <f t="shared" si="7"/>
        <v/>
      </c>
      <c r="S10" s="50"/>
      <c r="T10" s="46" t="str">
        <f t="shared" si="8"/>
        <v/>
      </c>
      <c r="U10" s="50"/>
      <c r="V10" s="46" t="str">
        <f t="shared" si="9"/>
        <v/>
      </c>
      <c r="W10" s="50"/>
      <c r="X10" s="46" t="str">
        <f t="shared" si="10"/>
        <v/>
      </c>
      <c r="Y10" s="50"/>
      <c r="Z10" s="46" t="str">
        <f t="shared" si="11"/>
        <v/>
      </c>
      <c r="AA10" s="47">
        <f t="shared" si="12"/>
        <v>435</v>
      </c>
      <c r="AB10" s="48">
        <f t="shared" si="13"/>
        <v>8.282559025133282E-2</v>
      </c>
    </row>
    <row r="11" spans="1:28" s="39" customFormat="1" ht="39.75" customHeight="1" x14ac:dyDescent="0.25">
      <c r="A11" s="32">
        <v>6</v>
      </c>
      <c r="B11" s="36" t="s">
        <v>6</v>
      </c>
      <c r="C11" s="32">
        <v>97</v>
      </c>
      <c r="D11" s="45">
        <f t="shared" si="0"/>
        <v>9.7389558232931731E-2</v>
      </c>
      <c r="E11" s="50">
        <v>120</v>
      </c>
      <c r="F11" s="46">
        <f t="shared" si="1"/>
        <v>5.6980056980056981E-2</v>
      </c>
      <c r="G11" s="32">
        <v>105</v>
      </c>
      <c r="H11" s="46">
        <f t="shared" si="2"/>
        <v>4.8837209302325581E-2</v>
      </c>
      <c r="I11" s="50"/>
      <c r="J11" s="46" t="str">
        <f t="shared" si="3"/>
        <v/>
      </c>
      <c r="K11" s="50"/>
      <c r="L11" s="46" t="str">
        <f t="shared" si="4"/>
        <v/>
      </c>
      <c r="M11" s="50"/>
      <c r="N11" s="46" t="str">
        <f t="shared" si="5"/>
        <v/>
      </c>
      <c r="O11" s="50"/>
      <c r="P11" s="46" t="str">
        <f t="shared" si="6"/>
        <v/>
      </c>
      <c r="Q11" s="50"/>
      <c r="R11" s="46" t="str">
        <f t="shared" si="7"/>
        <v/>
      </c>
      <c r="S11" s="50"/>
      <c r="T11" s="46" t="str">
        <f t="shared" si="8"/>
        <v/>
      </c>
      <c r="U11" s="50"/>
      <c r="V11" s="46" t="str">
        <f t="shared" si="9"/>
        <v/>
      </c>
      <c r="W11" s="50"/>
      <c r="X11" s="46" t="str">
        <f t="shared" si="10"/>
        <v/>
      </c>
      <c r="Y11" s="50"/>
      <c r="Z11" s="46" t="str">
        <f t="shared" si="11"/>
        <v/>
      </c>
      <c r="AA11" s="47">
        <f t="shared" si="12"/>
        <v>322</v>
      </c>
      <c r="AB11" s="48">
        <f t="shared" si="13"/>
        <v>6.1309977151561307E-2</v>
      </c>
    </row>
    <row r="12" spans="1:28" s="39" customFormat="1" ht="39.75" customHeight="1" x14ac:dyDescent="0.25">
      <c r="A12" s="31">
        <v>7</v>
      </c>
      <c r="B12" s="36" t="s">
        <v>51</v>
      </c>
      <c r="C12" s="50">
        <v>238</v>
      </c>
      <c r="D12" s="45">
        <f t="shared" si="0"/>
        <v>0.23895582329317269</v>
      </c>
      <c r="E12" s="50">
        <v>1036</v>
      </c>
      <c r="F12" s="46">
        <f t="shared" si="1"/>
        <v>0.49192782526115858</v>
      </c>
      <c r="G12" s="50">
        <v>1228</v>
      </c>
      <c r="H12" s="46">
        <f t="shared" si="2"/>
        <v>0.57116279069767439</v>
      </c>
      <c r="I12" s="50"/>
      <c r="J12" s="46" t="str">
        <f t="shared" si="3"/>
        <v/>
      </c>
      <c r="K12" s="50"/>
      <c r="L12" s="46" t="str">
        <f t="shared" si="4"/>
        <v/>
      </c>
      <c r="M12" s="50"/>
      <c r="N12" s="46" t="str">
        <f t="shared" si="5"/>
        <v/>
      </c>
      <c r="O12" s="50"/>
      <c r="P12" s="46" t="str">
        <f t="shared" si="6"/>
        <v/>
      </c>
      <c r="Q12" s="50"/>
      <c r="R12" s="46" t="str">
        <f t="shared" si="7"/>
        <v/>
      </c>
      <c r="S12" s="50"/>
      <c r="T12" s="46" t="str">
        <f t="shared" si="8"/>
        <v/>
      </c>
      <c r="U12" s="50"/>
      <c r="V12" s="46" t="str">
        <f t="shared" si="9"/>
        <v/>
      </c>
      <c r="W12" s="50"/>
      <c r="X12" s="46" t="str">
        <f t="shared" si="10"/>
        <v/>
      </c>
      <c r="Y12" s="50"/>
      <c r="Z12" s="46" t="str">
        <f t="shared" si="11"/>
        <v/>
      </c>
      <c r="AA12" s="47">
        <f t="shared" si="12"/>
        <v>2502</v>
      </c>
      <c r="AB12" s="48">
        <f t="shared" si="13"/>
        <v>0.47638994668697637</v>
      </c>
    </row>
    <row r="13" spans="1:28" s="39" customFormat="1" ht="39.75" hidden="1" customHeight="1" x14ac:dyDescent="0.25">
      <c r="A13" s="32">
        <v>8</v>
      </c>
      <c r="B13" s="36" t="s">
        <v>17</v>
      </c>
      <c r="C13" s="50"/>
      <c r="D13" s="45">
        <f t="shared" si="0"/>
        <v>0</v>
      </c>
      <c r="E13" s="50"/>
      <c r="F13" s="46">
        <f t="shared" si="1"/>
        <v>0</v>
      </c>
      <c r="G13" s="50"/>
      <c r="H13" s="46">
        <f t="shared" si="2"/>
        <v>0</v>
      </c>
      <c r="I13" s="50"/>
      <c r="J13" s="46" t="str">
        <f t="shared" si="3"/>
        <v/>
      </c>
      <c r="K13" s="50"/>
      <c r="L13" s="46" t="str">
        <f t="shared" si="4"/>
        <v/>
      </c>
      <c r="M13" s="50"/>
      <c r="N13" s="46" t="str">
        <f t="shared" si="5"/>
        <v/>
      </c>
      <c r="O13" s="50"/>
      <c r="P13" s="46" t="str">
        <f t="shared" si="6"/>
        <v/>
      </c>
      <c r="Q13" s="50"/>
      <c r="R13" s="46" t="str">
        <f t="shared" si="7"/>
        <v/>
      </c>
      <c r="S13" s="50"/>
      <c r="T13" s="46" t="str">
        <f t="shared" si="8"/>
        <v/>
      </c>
      <c r="U13" s="50"/>
      <c r="V13" s="46" t="str">
        <f t="shared" si="9"/>
        <v/>
      </c>
      <c r="W13" s="50"/>
      <c r="X13" s="46" t="str">
        <f t="shared" si="10"/>
        <v/>
      </c>
      <c r="Y13" s="50"/>
      <c r="Z13" s="46" t="str">
        <f t="shared" si="11"/>
        <v/>
      </c>
      <c r="AA13" s="47">
        <f t="shared" si="12"/>
        <v>0</v>
      </c>
      <c r="AB13" s="48">
        <f t="shared" si="13"/>
        <v>0</v>
      </c>
    </row>
    <row r="14" spans="1:28" s="39" customFormat="1" ht="39.75" hidden="1" customHeight="1" x14ac:dyDescent="0.25">
      <c r="A14" s="31">
        <v>9</v>
      </c>
      <c r="B14" s="36" t="s">
        <v>49</v>
      </c>
      <c r="C14" s="50"/>
      <c r="D14" s="45">
        <f t="shared" si="0"/>
        <v>0</v>
      </c>
      <c r="E14" s="50"/>
      <c r="F14" s="46">
        <f t="shared" si="1"/>
        <v>0</v>
      </c>
      <c r="G14" s="50"/>
      <c r="H14" s="46">
        <f t="shared" si="2"/>
        <v>0</v>
      </c>
      <c r="I14" s="50"/>
      <c r="J14" s="46" t="str">
        <f t="shared" si="3"/>
        <v/>
      </c>
      <c r="K14" s="50"/>
      <c r="L14" s="46" t="str">
        <f t="shared" si="4"/>
        <v/>
      </c>
      <c r="M14" s="50"/>
      <c r="N14" s="46" t="str">
        <f t="shared" si="5"/>
        <v/>
      </c>
      <c r="O14" s="50"/>
      <c r="P14" s="46" t="str">
        <f t="shared" si="6"/>
        <v/>
      </c>
      <c r="Q14" s="50"/>
      <c r="R14" s="46" t="str">
        <f t="shared" si="7"/>
        <v/>
      </c>
      <c r="S14" s="50"/>
      <c r="T14" s="46" t="str">
        <f t="shared" si="8"/>
        <v/>
      </c>
      <c r="U14" s="50"/>
      <c r="V14" s="46" t="str">
        <f t="shared" si="9"/>
        <v/>
      </c>
      <c r="W14" s="50"/>
      <c r="X14" s="46" t="str">
        <f t="shared" si="10"/>
        <v/>
      </c>
      <c r="Y14" s="50"/>
      <c r="Z14" s="46" t="str">
        <f t="shared" si="11"/>
        <v/>
      </c>
      <c r="AA14" s="47">
        <f>SUMIF($C$5:$Z$5,"Քանակ",C14:Z24)</f>
        <v>0</v>
      </c>
      <c r="AB14" s="48">
        <f t="shared" si="13"/>
        <v>0</v>
      </c>
    </row>
    <row r="15" spans="1:28" s="39" customFormat="1" ht="39.75" customHeight="1" x14ac:dyDescent="0.25">
      <c r="A15" s="32">
        <v>8</v>
      </c>
      <c r="B15" s="36" t="s">
        <v>22</v>
      </c>
      <c r="C15" s="50">
        <v>12</v>
      </c>
      <c r="D15" s="45">
        <f t="shared" si="0"/>
        <v>1.2048192771084338E-2</v>
      </c>
      <c r="E15" s="50">
        <v>20</v>
      </c>
      <c r="F15" s="46">
        <f t="shared" si="1"/>
        <v>9.4966761633428296E-3</v>
      </c>
      <c r="G15" s="50">
        <v>17</v>
      </c>
      <c r="H15" s="46">
        <f t="shared" si="2"/>
        <v>7.9069767441860457E-3</v>
      </c>
      <c r="I15" s="50"/>
      <c r="J15" s="46" t="str">
        <f t="shared" si="3"/>
        <v/>
      </c>
      <c r="K15" s="50"/>
      <c r="L15" s="46" t="str">
        <f t="shared" si="4"/>
        <v/>
      </c>
      <c r="M15" s="50"/>
      <c r="N15" s="46" t="str">
        <f t="shared" si="5"/>
        <v/>
      </c>
      <c r="O15" s="50"/>
      <c r="P15" s="46" t="str">
        <f t="shared" si="6"/>
        <v/>
      </c>
      <c r="Q15" s="50"/>
      <c r="R15" s="46" t="str">
        <f t="shared" si="7"/>
        <v/>
      </c>
      <c r="S15" s="50"/>
      <c r="T15" s="46" t="str">
        <f t="shared" si="8"/>
        <v/>
      </c>
      <c r="U15" s="50"/>
      <c r="V15" s="46" t="str">
        <f t="shared" si="9"/>
        <v/>
      </c>
      <c r="W15" s="50"/>
      <c r="X15" s="46" t="str">
        <f t="shared" si="10"/>
        <v/>
      </c>
      <c r="Y15" s="50"/>
      <c r="Z15" s="46" t="str">
        <f t="shared" si="11"/>
        <v/>
      </c>
      <c r="AA15" s="47">
        <f>SUMIF($C$5:$Z$5,"Քանակ",C15:Z25)</f>
        <v>49</v>
      </c>
      <c r="AB15" s="48">
        <f t="shared" si="13"/>
        <v>9.329779131759329E-3</v>
      </c>
    </row>
    <row r="16" spans="1:28" s="39" customFormat="1" ht="39.75" customHeight="1" x14ac:dyDescent="0.25">
      <c r="A16" s="32">
        <v>9</v>
      </c>
      <c r="B16" s="36" t="s">
        <v>28</v>
      </c>
      <c r="C16" s="50">
        <v>0</v>
      </c>
      <c r="D16" s="45">
        <f t="shared" si="0"/>
        <v>0</v>
      </c>
      <c r="E16" s="50">
        <v>0</v>
      </c>
      <c r="F16" s="46">
        <f t="shared" si="1"/>
        <v>0</v>
      </c>
      <c r="G16" s="50">
        <v>0</v>
      </c>
      <c r="H16" s="46">
        <f t="shared" si="2"/>
        <v>0</v>
      </c>
      <c r="I16" s="50"/>
      <c r="J16" s="46" t="str">
        <f t="shared" si="3"/>
        <v/>
      </c>
      <c r="K16" s="50"/>
      <c r="L16" s="46" t="str">
        <f t="shared" si="4"/>
        <v/>
      </c>
      <c r="M16" s="50"/>
      <c r="N16" s="46" t="str">
        <f t="shared" si="5"/>
        <v/>
      </c>
      <c r="O16" s="50"/>
      <c r="P16" s="46" t="str">
        <f t="shared" si="6"/>
        <v/>
      </c>
      <c r="Q16" s="50"/>
      <c r="R16" s="46" t="str">
        <f t="shared" si="7"/>
        <v/>
      </c>
      <c r="S16" s="50"/>
      <c r="T16" s="46" t="str">
        <f t="shared" si="8"/>
        <v/>
      </c>
      <c r="U16" s="50"/>
      <c r="V16" s="46" t="str">
        <f t="shared" si="9"/>
        <v/>
      </c>
      <c r="W16" s="50"/>
      <c r="X16" s="46" t="str">
        <f t="shared" si="10"/>
        <v/>
      </c>
      <c r="Y16" s="50"/>
      <c r="Z16" s="46" t="str">
        <f t="shared" si="11"/>
        <v/>
      </c>
      <c r="AA16" s="47">
        <f>SUMIF($C$5:$Z$5,"Քանակ",C16:Z27)</f>
        <v>0</v>
      </c>
      <c r="AB16" s="48">
        <f t="shared" si="13"/>
        <v>0</v>
      </c>
    </row>
    <row r="17" spans="1:28" s="39" customFormat="1" ht="21.75" customHeight="1" x14ac:dyDescent="0.25">
      <c r="A17" s="31">
        <v>10</v>
      </c>
      <c r="B17" s="35" t="s">
        <v>24</v>
      </c>
      <c r="C17" s="50">
        <v>153</v>
      </c>
      <c r="D17" s="45">
        <f t="shared" si="0"/>
        <v>0.1536144578313253</v>
      </c>
      <c r="E17" s="50">
        <v>248</v>
      </c>
      <c r="F17" s="46">
        <f t="shared" si="1"/>
        <v>0.1177587844254511</v>
      </c>
      <c r="G17" s="50">
        <v>223</v>
      </c>
      <c r="H17" s="46">
        <f t="shared" si="2"/>
        <v>0.10372093023255814</v>
      </c>
      <c r="I17" s="50"/>
      <c r="J17" s="46" t="str">
        <f t="shared" si="3"/>
        <v/>
      </c>
      <c r="K17" s="50"/>
      <c r="L17" s="46" t="str">
        <f t="shared" si="4"/>
        <v/>
      </c>
      <c r="M17" s="50"/>
      <c r="N17" s="46" t="str">
        <f t="shared" si="5"/>
        <v/>
      </c>
      <c r="O17" s="50"/>
      <c r="P17" s="46" t="str">
        <f t="shared" si="6"/>
        <v/>
      </c>
      <c r="Q17" s="50"/>
      <c r="R17" s="46" t="str">
        <f t="shared" si="7"/>
        <v/>
      </c>
      <c r="S17" s="50"/>
      <c r="T17" s="46" t="str">
        <f t="shared" si="8"/>
        <v/>
      </c>
      <c r="U17" s="50"/>
      <c r="V17" s="46" t="str">
        <f t="shared" si="9"/>
        <v/>
      </c>
      <c r="W17" s="50"/>
      <c r="X17" s="46" t="str">
        <f t="shared" si="10"/>
        <v/>
      </c>
      <c r="Y17" s="50"/>
      <c r="Z17" s="46" t="str">
        <f t="shared" si="11"/>
        <v/>
      </c>
      <c r="AA17" s="47">
        <f>SUMIF($C$5:$Z$5,"Քանակ",C17:Z28)</f>
        <v>624</v>
      </c>
      <c r="AB17" s="48">
        <f t="shared" si="13"/>
        <v>0.11881188118811881</v>
      </c>
    </row>
    <row r="18" spans="1:28" s="40" customFormat="1" ht="25.5" customHeight="1" x14ac:dyDescent="0.25">
      <c r="A18" s="68" t="s">
        <v>38</v>
      </c>
      <c r="B18" s="68"/>
      <c r="C18" s="51">
        <f t="shared" ref="C18:AA18" si="14">SUM(C6:C17)</f>
        <v>996</v>
      </c>
      <c r="D18" s="52">
        <f t="shared" si="14"/>
        <v>1</v>
      </c>
      <c r="E18" s="51">
        <f t="shared" si="14"/>
        <v>2106</v>
      </c>
      <c r="F18" s="52">
        <f t="shared" si="14"/>
        <v>1</v>
      </c>
      <c r="G18" s="51">
        <f t="shared" si="14"/>
        <v>2150</v>
      </c>
      <c r="H18" s="52">
        <f t="shared" si="14"/>
        <v>1</v>
      </c>
      <c r="I18" s="51">
        <f t="shared" si="14"/>
        <v>0</v>
      </c>
      <c r="J18" s="52">
        <f t="shared" si="14"/>
        <v>0</v>
      </c>
      <c r="K18" s="51">
        <f t="shared" si="14"/>
        <v>0</v>
      </c>
      <c r="L18" s="52">
        <f t="shared" si="14"/>
        <v>0</v>
      </c>
      <c r="M18" s="51">
        <f t="shared" si="14"/>
        <v>0</v>
      </c>
      <c r="N18" s="52">
        <f t="shared" si="14"/>
        <v>0</v>
      </c>
      <c r="O18" s="51">
        <f t="shared" si="14"/>
        <v>0</v>
      </c>
      <c r="P18" s="52">
        <f t="shared" si="14"/>
        <v>0</v>
      </c>
      <c r="Q18" s="51">
        <f t="shared" si="14"/>
        <v>0</v>
      </c>
      <c r="R18" s="52">
        <f t="shared" si="14"/>
        <v>0</v>
      </c>
      <c r="S18" s="51">
        <f t="shared" si="14"/>
        <v>0</v>
      </c>
      <c r="T18" s="52">
        <f t="shared" si="14"/>
        <v>0</v>
      </c>
      <c r="U18" s="51">
        <f t="shared" si="14"/>
        <v>0</v>
      </c>
      <c r="V18" s="52">
        <f t="shared" si="14"/>
        <v>0</v>
      </c>
      <c r="W18" s="51">
        <f t="shared" si="14"/>
        <v>0</v>
      </c>
      <c r="X18" s="52">
        <f t="shared" si="14"/>
        <v>0</v>
      </c>
      <c r="Y18" s="51">
        <f t="shared" si="14"/>
        <v>0</v>
      </c>
      <c r="Z18" s="52">
        <f t="shared" si="14"/>
        <v>0</v>
      </c>
      <c r="AA18" s="53">
        <f t="shared" si="14"/>
        <v>5252</v>
      </c>
      <c r="AB18" s="51"/>
    </row>
    <row r="20" spans="1:28" ht="30" customHeight="1" x14ac:dyDescent="0.25">
      <c r="A20" s="79" t="s">
        <v>53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thickBot="1" x14ac:dyDescent="0.3">
      <c r="A21" s="29"/>
      <c r="B21" s="29"/>
      <c r="C21" s="74" t="s">
        <v>40</v>
      </c>
      <c r="D21" s="74"/>
      <c r="E21" s="74" t="s">
        <v>41</v>
      </c>
      <c r="F21" s="74"/>
      <c r="G21" s="74" t="s">
        <v>42</v>
      </c>
      <c r="H21" s="74"/>
      <c r="I21" s="69" t="s">
        <v>43</v>
      </c>
      <c r="J21" s="69"/>
      <c r="K21" s="69" t="s">
        <v>44</v>
      </c>
      <c r="L21" s="69"/>
      <c r="M21" s="69" t="s">
        <v>45</v>
      </c>
      <c r="N21" s="69"/>
      <c r="O21" s="69" t="s">
        <v>46</v>
      </c>
      <c r="P21" s="69"/>
      <c r="Q21" s="69" t="s">
        <v>47</v>
      </c>
      <c r="R21" s="69"/>
      <c r="S21" s="69" t="s">
        <v>48</v>
      </c>
      <c r="T21" s="69"/>
      <c r="U21" s="69" t="s">
        <v>31</v>
      </c>
      <c r="V21" s="69"/>
      <c r="W21" s="69" t="s">
        <v>32</v>
      </c>
      <c r="X21" s="69"/>
      <c r="Y21" s="69" t="s">
        <v>33</v>
      </c>
      <c r="Z21" s="69"/>
      <c r="AA21" s="70" t="s">
        <v>38</v>
      </c>
      <c r="AB21" s="70"/>
    </row>
    <row r="22" spans="1:28" thickBot="1" x14ac:dyDescent="0.3">
      <c r="A22" s="75" t="s">
        <v>25</v>
      </c>
      <c r="B22" s="77" t="s">
        <v>26</v>
      </c>
      <c r="C22" s="64">
        <v>1</v>
      </c>
      <c r="D22" s="65"/>
      <c r="E22" s="64">
        <v>2</v>
      </c>
      <c r="F22" s="65"/>
      <c r="G22" s="64">
        <v>3</v>
      </c>
      <c r="H22" s="65"/>
      <c r="I22" s="64">
        <v>4</v>
      </c>
      <c r="J22" s="65"/>
      <c r="K22" s="64">
        <v>5</v>
      </c>
      <c r="L22" s="65"/>
      <c r="M22" s="64">
        <v>6</v>
      </c>
      <c r="N22" s="65"/>
      <c r="O22" s="64">
        <v>7</v>
      </c>
      <c r="P22" s="65"/>
      <c r="Q22" s="64">
        <v>8</v>
      </c>
      <c r="R22" s="65"/>
      <c r="S22" s="64">
        <v>9</v>
      </c>
      <c r="T22" s="65"/>
      <c r="U22" s="64">
        <v>10</v>
      </c>
      <c r="V22" s="65"/>
      <c r="W22" s="64">
        <v>11</v>
      </c>
      <c r="X22" s="65"/>
      <c r="Y22" s="64">
        <v>12</v>
      </c>
      <c r="Z22" s="65"/>
      <c r="AA22" s="66"/>
      <c r="AB22" s="67"/>
    </row>
    <row r="23" spans="1:28" ht="26.25" thickBot="1" x14ac:dyDescent="0.3">
      <c r="A23" s="76"/>
      <c r="B23" s="78"/>
      <c r="C23" s="30" t="s">
        <v>34</v>
      </c>
      <c r="D23" s="30" t="s">
        <v>35</v>
      </c>
      <c r="E23" s="30" t="s">
        <v>34</v>
      </c>
      <c r="F23" s="30" t="s">
        <v>35</v>
      </c>
      <c r="G23" s="30" t="s">
        <v>34</v>
      </c>
      <c r="H23" s="30" t="s">
        <v>35</v>
      </c>
      <c r="I23" s="30" t="s">
        <v>34</v>
      </c>
      <c r="J23" s="30" t="s">
        <v>35</v>
      </c>
      <c r="K23" s="30" t="s">
        <v>34</v>
      </c>
      <c r="L23" s="30" t="s">
        <v>35</v>
      </c>
      <c r="M23" s="30" t="s">
        <v>34</v>
      </c>
      <c r="N23" s="30" t="s">
        <v>35</v>
      </c>
      <c r="O23" s="30" t="s">
        <v>34</v>
      </c>
      <c r="P23" s="30" t="s">
        <v>35</v>
      </c>
      <c r="Q23" s="30" t="s">
        <v>34</v>
      </c>
      <c r="R23" s="30" t="s">
        <v>35</v>
      </c>
      <c r="S23" s="30" t="s">
        <v>34</v>
      </c>
      <c r="T23" s="30" t="s">
        <v>35</v>
      </c>
      <c r="U23" s="30" t="s">
        <v>34</v>
      </c>
      <c r="V23" s="30" t="s">
        <v>35</v>
      </c>
      <c r="W23" s="30" t="s">
        <v>34</v>
      </c>
      <c r="X23" s="30" t="s">
        <v>35</v>
      </c>
      <c r="Y23" s="30" t="s">
        <v>34</v>
      </c>
      <c r="Z23" s="30" t="s">
        <v>35</v>
      </c>
      <c r="AA23" s="30" t="s">
        <v>34</v>
      </c>
      <c r="AB23" s="30" t="s">
        <v>35</v>
      </c>
    </row>
    <row r="24" spans="1:28" ht="27" x14ac:dyDescent="0.25">
      <c r="A24" s="32">
        <v>1</v>
      </c>
      <c r="B24" s="36" t="s">
        <v>17</v>
      </c>
      <c r="C24" s="38">
        <v>53</v>
      </c>
      <c r="D24" s="33">
        <f>IFERROR(C24/C25,"")</f>
        <v>1</v>
      </c>
      <c r="E24" s="38">
        <v>73</v>
      </c>
      <c r="F24" s="33">
        <f>IFERROR(E24/E25,"")</f>
        <v>1</v>
      </c>
      <c r="G24" s="38">
        <v>96</v>
      </c>
      <c r="H24" s="33">
        <f>IFERROR(G24/G25,"")</f>
        <v>1</v>
      </c>
      <c r="I24" s="38"/>
      <c r="J24" s="33" t="str">
        <f>IFERROR(I24/I25,"")</f>
        <v/>
      </c>
      <c r="K24" s="38"/>
      <c r="L24" s="33" t="str">
        <f>IFERROR(K24/K25,"")</f>
        <v/>
      </c>
      <c r="M24" s="38"/>
      <c r="N24" s="33" t="str">
        <f>IFERROR(M24/M25,"")</f>
        <v/>
      </c>
      <c r="O24" s="38"/>
      <c r="P24" s="33" t="str">
        <f>IFERROR(O24/O25,"")</f>
        <v/>
      </c>
      <c r="Q24" s="38"/>
      <c r="R24" s="33" t="str">
        <f>IFERROR(Q24/Q25,"")</f>
        <v/>
      </c>
      <c r="S24" s="38"/>
      <c r="T24" s="33" t="str">
        <f>IFERROR(S24/S25,"")</f>
        <v/>
      </c>
      <c r="U24" s="38"/>
      <c r="V24" s="33" t="str">
        <f>IFERROR(U24/U25,"")</f>
        <v/>
      </c>
      <c r="W24" s="38"/>
      <c r="X24" s="33" t="str">
        <f>IFERROR(W24/W25,"")</f>
        <v/>
      </c>
      <c r="Y24" s="38"/>
      <c r="Z24" s="33" t="str">
        <f>IFERROR(Y24/Y25,"")</f>
        <v/>
      </c>
      <c r="AA24" s="41">
        <f>SUMIF($C$5:$Z$5,"Քանակ",C24:Z35)</f>
        <v>222</v>
      </c>
      <c r="AB24" s="33">
        <f>IFERROR(AA24/AA25,"")</f>
        <v>1</v>
      </c>
    </row>
    <row r="25" spans="1:28" ht="25.5" customHeight="1" x14ac:dyDescent="0.25">
      <c r="A25" s="68" t="s">
        <v>38</v>
      </c>
      <c r="B25" s="68"/>
      <c r="C25" s="42">
        <f t="shared" ref="C25:AB25" si="15">SUM(C24:C24)</f>
        <v>53</v>
      </c>
      <c r="D25" s="34">
        <f t="shared" si="15"/>
        <v>1</v>
      </c>
      <c r="E25" s="42">
        <f t="shared" si="15"/>
        <v>73</v>
      </c>
      <c r="F25" s="34">
        <f t="shared" si="15"/>
        <v>1</v>
      </c>
      <c r="G25" s="42">
        <f t="shared" si="15"/>
        <v>96</v>
      </c>
      <c r="H25" s="34">
        <f t="shared" si="15"/>
        <v>1</v>
      </c>
      <c r="I25" s="42">
        <f t="shared" si="15"/>
        <v>0</v>
      </c>
      <c r="J25" s="34">
        <f t="shared" si="15"/>
        <v>0</v>
      </c>
      <c r="K25" s="42">
        <f t="shared" si="15"/>
        <v>0</v>
      </c>
      <c r="L25" s="34">
        <f t="shared" si="15"/>
        <v>0</v>
      </c>
      <c r="M25" s="42">
        <f t="shared" si="15"/>
        <v>0</v>
      </c>
      <c r="N25" s="34">
        <f t="shared" si="15"/>
        <v>0</v>
      </c>
      <c r="O25" s="42">
        <f t="shared" si="15"/>
        <v>0</v>
      </c>
      <c r="P25" s="34">
        <f t="shared" si="15"/>
        <v>0</v>
      </c>
      <c r="Q25" s="42">
        <f t="shared" si="15"/>
        <v>0</v>
      </c>
      <c r="R25" s="34">
        <f t="shared" si="15"/>
        <v>0</v>
      </c>
      <c r="S25" s="42">
        <f t="shared" si="15"/>
        <v>0</v>
      </c>
      <c r="T25" s="34">
        <f t="shared" si="15"/>
        <v>0</v>
      </c>
      <c r="U25" s="42">
        <f t="shared" si="15"/>
        <v>0</v>
      </c>
      <c r="V25" s="34">
        <f t="shared" si="15"/>
        <v>0</v>
      </c>
      <c r="W25" s="42">
        <f t="shared" si="15"/>
        <v>0</v>
      </c>
      <c r="X25" s="34">
        <f t="shared" si="15"/>
        <v>0</v>
      </c>
      <c r="Y25" s="42">
        <f t="shared" si="15"/>
        <v>0</v>
      </c>
      <c r="Z25" s="34">
        <f t="shared" si="15"/>
        <v>0</v>
      </c>
      <c r="AA25" s="42">
        <f t="shared" si="15"/>
        <v>222</v>
      </c>
      <c r="AB25" s="34">
        <f t="shared" si="15"/>
        <v>1</v>
      </c>
    </row>
    <row r="28" spans="1:28" thickBot="1" x14ac:dyDescent="0.3">
      <c r="A28" s="29"/>
      <c r="B28" s="29"/>
      <c r="C28" s="74" t="s">
        <v>40</v>
      </c>
      <c r="D28" s="74"/>
      <c r="E28" s="74" t="s">
        <v>41</v>
      </c>
      <c r="F28" s="74"/>
      <c r="G28" s="74" t="s">
        <v>42</v>
      </c>
      <c r="H28" s="74"/>
      <c r="I28" s="69" t="s">
        <v>43</v>
      </c>
      <c r="J28" s="69"/>
      <c r="K28" s="69" t="s">
        <v>44</v>
      </c>
      <c r="L28" s="69"/>
      <c r="M28" s="69" t="s">
        <v>45</v>
      </c>
      <c r="N28" s="69"/>
      <c r="O28" s="69" t="s">
        <v>46</v>
      </c>
      <c r="P28" s="69"/>
      <c r="Q28" s="69" t="s">
        <v>47</v>
      </c>
      <c r="R28" s="69"/>
      <c r="S28" s="69" t="s">
        <v>48</v>
      </c>
      <c r="T28" s="69"/>
      <c r="U28" s="69" t="s">
        <v>31</v>
      </c>
      <c r="V28" s="69"/>
      <c r="W28" s="69" t="s">
        <v>32</v>
      </c>
      <c r="X28" s="69"/>
      <c r="Y28" s="69" t="s">
        <v>33</v>
      </c>
      <c r="Z28" s="69"/>
      <c r="AA28" s="70" t="s">
        <v>38</v>
      </c>
      <c r="AB28" s="70"/>
    </row>
    <row r="29" spans="1:28" thickBot="1" x14ac:dyDescent="0.3">
      <c r="A29" s="71" t="s">
        <v>25</v>
      </c>
      <c r="B29" s="72" t="s">
        <v>54</v>
      </c>
      <c r="C29" s="73">
        <v>1</v>
      </c>
      <c r="D29" s="65"/>
      <c r="E29" s="64">
        <v>2</v>
      </c>
      <c r="F29" s="65"/>
      <c r="G29" s="64">
        <v>3</v>
      </c>
      <c r="H29" s="65"/>
      <c r="I29" s="64">
        <v>4</v>
      </c>
      <c r="J29" s="65"/>
      <c r="K29" s="64">
        <v>5</v>
      </c>
      <c r="L29" s="65"/>
      <c r="M29" s="64">
        <v>6</v>
      </c>
      <c r="N29" s="65"/>
      <c r="O29" s="64">
        <v>7</v>
      </c>
      <c r="P29" s="65"/>
      <c r="Q29" s="64">
        <v>8</v>
      </c>
      <c r="R29" s="65"/>
      <c r="S29" s="64">
        <v>9</v>
      </c>
      <c r="T29" s="65"/>
      <c r="U29" s="64">
        <v>10</v>
      </c>
      <c r="V29" s="65"/>
      <c r="W29" s="64">
        <v>11</v>
      </c>
      <c r="X29" s="65"/>
      <c r="Y29" s="64">
        <v>12</v>
      </c>
      <c r="Z29" s="65"/>
      <c r="AA29" s="66"/>
      <c r="AB29" s="67"/>
    </row>
    <row r="30" spans="1:28" ht="26.25" thickBot="1" x14ac:dyDescent="0.3">
      <c r="A30" s="71"/>
      <c r="B30" s="72"/>
      <c r="C30" s="44" t="s">
        <v>34</v>
      </c>
      <c r="D30" s="30" t="s">
        <v>35</v>
      </c>
      <c r="E30" s="30" t="s">
        <v>34</v>
      </c>
      <c r="F30" s="30" t="s">
        <v>35</v>
      </c>
      <c r="G30" s="30" t="s">
        <v>34</v>
      </c>
      <c r="H30" s="30" t="s">
        <v>35</v>
      </c>
      <c r="I30" s="30" t="s">
        <v>34</v>
      </c>
      <c r="J30" s="30" t="s">
        <v>35</v>
      </c>
      <c r="K30" s="30" t="s">
        <v>34</v>
      </c>
      <c r="L30" s="30" t="s">
        <v>35</v>
      </c>
      <c r="M30" s="30" t="s">
        <v>34</v>
      </c>
      <c r="N30" s="30" t="s">
        <v>35</v>
      </c>
      <c r="O30" s="30" t="s">
        <v>34</v>
      </c>
      <c r="P30" s="30" t="s">
        <v>35</v>
      </c>
      <c r="Q30" s="30" t="s">
        <v>34</v>
      </c>
      <c r="R30" s="30" t="s">
        <v>35</v>
      </c>
      <c r="S30" s="30" t="s">
        <v>34</v>
      </c>
      <c r="T30" s="30" t="s">
        <v>35</v>
      </c>
      <c r="U30" s="30" t="s">
        <v>34</v>
      </c>
      <c r="V30" s="30" t="s">
        <v>35</v>
      </c>
      <c r="W30" s="30" t="s">
        <v>34</v>
      </c>
      <c r="X30" s="30" t="s">
        <v>35</v>
      </c>
      <c r="Y30" s="30" t="s">
        <v>34</v>
      </c>
      <c r="Z30" s="30" t="s">
        <v>35</v>
      </c>
      <c r="AA30" s="43" t="s">
        <v>34</v>
      </c>
      <c r="AB30" s="43" t="s">
        <v>35</v>
      </c>
    </row>
    <row r="31" spans="1:28" ht="47.25" customHeight="1" x14ac:dyDescent="0.25">
      <c r="A31" s="31">
        <v>1</v>
      </c>
      <c r="B31" s="37" t="s">
        <v>55</v>
      </c>
      <c r="C31" s="38">
        <v>996</v>
      </c>
      <c r="D31" s="33">
        <f>IFERROR(C31/C33,"")</f>
        <v>0.94947569113441377</v>
      </c>
      <c r="E31" s="38">
        <v>2106</v>
      </c>
      <c r="F31" s="33">
        <f>IFERROR(E31/E33,"")</f>
        <v>0.96649839375860491</v>
      </c>
      <c r="G31" s="38">
        <v>2150</v>
      </c>
      <c r="H31" s="33">
        <f>IFERROR(G31/G33,"")</f>
        <v>0.95725734639358862</v>
      </c>
      <c r="I31" s="38"/>
      <c r="J31" s="33" t="str">
        <f>IFERROR(I31/I33,"")</f>
        <v/>
      </c>
      <c r="K31" s="38"/>
      <c r="L31" s="33" t="str">
        <f>IFERROR(K31/K33,"")</f>
        <v/>
      </c>
      <c r="M31" s="38"/>
      <c r="N31" s="33" t="str">
        <f>IFERROR(M31/M33,"")</f>
        <v/>
      </c>
      <c r="O31" s="38"/>
      <c r="P31" s="33" t="str">
        <f>IFERROR(O31/O33,"")</f>
        <v/>
      </c>
      <c r="Q31" s="38"/>
      <c r="R31" s="33" t="str">
        <f>IFERROR(Q31/Q33,"")</f>
        <v/>
      </c>
      <c r="S31" s="38"/>
      <c r="T31" s="33" t="str">
        <f>IFERROR(S31/S33,"")</f>
        <v/>
      </c>
      <c r="U31" s="38"/>
      <c r="V31" s="33" t="str">
        <f>IFERROR(U31/U33,"")</f>
        <v/>
      </c>
      <c r="W31" s="38"/>
      <c r="X31" s="33" t="str">
        <f>IFERROR(W31/W33,"")</f>
        <v/>
      </c>
      <c r="Y31" s="38"/>
      <c r="Z31" s="33" t="str">
        <f>IFERROR(Y31/Y33,"")</f>
        <v/>
      </c>
      <c r="AA31" s="41">
        <f>SUMIF($C$5:$Z$5,"Քանակ",C31:Z43)</f>
        <v>5252</v>
      </c>
      <c r="AB31" s="33">
        <f>IFERROR(AA31/AA33,"")</f>
        <v>0.95944464742418711</v>
      </c>
    </row>
    <row r="32" spans="1:28" ht="42.75" customHeight="1" x14ac:dyDescent="0.25">
      <c r="A32" s="31">
        <v>2</v>
      </c>
      <c r="B32" s="36" t="s">
        <v>56</v>
      </c>
      <c r="C32" s="38">
        <v>53</v>
      </c>
      <c r="D32" s="33">
        <f>IFERROR(C32/C33,"")</f>
        <v>5.0524308865586273E-2</v>
      </c>
      <c r="E32" s="38">
        <v>73</v>
      </c>
      <c r="F32" s="33">
        <f>IFERROR(E32/E33,"")</f>
        <v>3.3501606241395136E-2</v>
      </c>
      <c r="G32" s="38">
        <v>96</v>
      </c>
      <c r="H32" s="33">
        <f>IFERROR(G32/G33,"")</f>
        <v>4.2742653606411399E-2</v>
      </c>
      <c r="I32" s="38"/>
      <c r="J32" s="33" t="str">
        <f>IFERROR(I32/I33,"")</f>
        <v/>
      </c>
      <c r="K32" s="38"/>
      <c r="L32" s="33" t="str">
        <f>IFERROR(K32/K33,"")</f>
        <v/>
      </c>
      <c r="M32" s="38"/>
      <c r="N32" s="33" t="str">
        <f>IFERROR(M32/M33,"")</f>
        <v/>
      </c>
      <c r="O32" s="38"/>
      <c r="P32" s="33" t="str">
        <f>IFERROR(O32/O33,"")</f>
        <v/>
      </c>
      <c r="Q32" s="38"/>
      <c r="R32" s="33" t="str">
        <f>IFERROR(Q32/Q33,"")</f>
        <v/>
      </c>
      <c r="S32" s="38"/>
      <c r="T32" s="33" t="str">
        <f>IFERROR(S32/S33,"")</f>
        <v/>
      </c>
      <c r="U32" s="38"/>
      <c r="V32" s="33" t="str">
        <f>IFERROR(U32/U33,"")</f>
        <v/>
      </c>
      <c r="W32" s="38"/>
      <c r="X32" s="33" t="str">
        <f>IFERROR(W32/W33,"")</f>
        <v/>
      </c>
      <c r="Y32" s="38"/>
      <c r="Z32" s="33" t="str">
        <f>IFERROR(Y32/Y33,"")</f>
        <v/>
      </c>
      <c r="AA32" s="41">
        <f t="shared" ref="AA32" si="16">SUMIF($C$5:$Z$5,"Քանակ",C32:Z44)</f>
        <v>222</v>
      </c>
      <c r="AB32" s="33">
        <f>IFERROR(AA32/AA33,"")</f>
        <v>4.0555352575812935E-2</v>
      </c>
    </row>
    <row r="33" spans="1:28" ht="15" x14ac:dyDescent="0.25">
      <c r="A33" s="68" t="s">
        <v>38</v>
      </c>
      <c r="B33" s="68"/>
      <c r="C33" s="42">
        <f>SUM(C31:C32)</f>
        <v>1049</v>
      </c>
      <c r="D33" s="34">
        <f>SUM(D31:D32)</f>
        <v>1</v>
      </c>
      <c r="E33" s="42">
        <f t="shared" ref="E33" si="17">SUM(E31:E32)</f>
        <v>2179</v>
      </c>
      <c r="F33" s="34">
        <f>SUM(F31:F32)</f>
        <v>1</v>
      </c>
      <c r="G33" s="42">
        <f t="shared" ref="G33" si="18">SUM(G31:G32)</f>
        <v>2246</v>
      </c>
      <c r="H33" s="34">
        <f>SUM(H31:H32)</f>
        <v>1</v>
      </c>
      <c r="I33" s="42">
        <f t="shared" ref="I33" si="19">SUM(I31:I32)</f>
        <v>0</v>
      </c>
      <c r="J33" s="34">
        <f>SUM(J31:J32)</f>
        <v>0</v>
      </c>
      <c r="K33" s="42">
        <f t="shared" ref="K33" si="20">SUM(K31:K32)</f>
        <v>0</v>
      </c>
      <c r="L33" s="34">
        <f>SUM(L31:L32)</f>
        <v>0</v>
      </c>
      <c r="M33" s="42">
        <f t="shared" ref="M33" si="21">SUM(M31:M32)</f>
        <v>0</v>
      </c>
      <c r="N33" s="34">
        <f>SUM(N31:N32)</f>
        <v>0</v>
      </c>
      <c r="O33" s="42">
        <f t="shared" ref="O33" si="22">SUM(O31:O32)</f>
        <v>0</v>
      </c>
      <c r="P33" s="34">
        <f>SUM(P31:P32)</f>
        <v>0</v>
      </c>
      <c r="Q33" s="42">
        <f t="shared" ref="Q33" si="23">SUM(Q31:Q32)</f>
        <v>0</v>
      </c>
      <c r="R33" s="34">
        <f>SUM(R31:R32)</f>
        <v>0</v>
      </c>
      <c r="S33" s="42">
        <f t="shared" ref="S33" si="24">SUM(S31:S32)</f>
        <v>0</v>
      </c>
      <c r="T33" s="34">
        <f>SUM(T31:T32)</f>
        <v>0</v>
      </c>
      <c r="U33" s="42">
        <f t="shared" ref="U33" si="25">SUM(U31:U32)</f>
        <v>0</v>
      </c>
      <c r="V33" s="34">
        <f>SUM(V31:V32)</f>
        <v>0</v>
      </c>
      <c r="W33" s="42">
        <f t="shared" ref="W33" si="26">SUM(W31:W32)</f>
        <v>0</v>
      </c>
      <c r="X33" s="34">
        <f>SUM(X31:X32)</f>
        <v>0</v>
      </c>
      <c r="Y33" s="42">
        <f t="shared" ref="Y33" si="27">SUM(Y31:Y32)</f>
        <v>0</v>
      </c>
      <c r="Z33" s="34">
        <f>SUM(Z31:Z32)</f>
        <v>0</v>
      </c>
      <c r="AA33" s="42">
        <f t="shared" ref="AA33" si="28">SUM(AA31:AA32)</f>
        <v>5474</v>
      </c>
      <c r="AB33" s="34">
        <f>SUM(AB31:AB32)</f>
        <v>1</v>
      </c>
    </row>
  </sheetData>
  <mergeCells count="89">
    <mergeCell ref="S3:T3"/>
    <mergeCell ref="U3:V3"/>
    <mergeCell ref="W3:X3"/>
    <mergeCell ref="Y3:Z3"/>
    <mergeCell ref="I3:J3"/>
    <mergeCell ref="K3:L3"/>
    <mergeCell ref="M3:N3"/>
    <mergeCell ref="O3:P3"/>
    <mergeCell ref="Q3:R3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E3:F3"/>
    <mergeCell ref="G3:H3"/>
    <mergeCell ref="B4:B5"/>
    <mergeCell ref="A4:A5"/>
    <mergeCell ref="A18:B18"/>
    <mergeCell ref="A20:AB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AA22:AB22"/>
    <mergeCell ref="I22:J22"/>
    <mergeCell ref="K22:L22"/>
    <mergeCell ref="M22:N22"/>
    <mergeCell ref="O22:P22"/>
    <mergeCell ref="Q22:R22"/>
    <mergeCell ref="A25:B25"/>
    <mergeCell ref="S22:T22"/>
    <mergeCell ref="U22:V22"/>
    <mergeCell ref="W22:X22"/>
    <mergeCell ref="Y22:Z22"/>
    <mergeCell ref="A22:A23"/>
    <mergeCell ref="B22:B23"/>
    <mergeCell ref="C22:D22"/>
    <mergeCell ref="E22:F22"/>
    <mergeCell ref="G22:H22"/>
    <mergeCell ref="C28:D28"/>
    <mergeCell ref="E28:F28"/>
    <mergeCell ref="G28:H28"/>
    <mergeCell ref="I28:J28"/>
    <mergeCell ref="K28:L28"/>
    <mergeCell ref="S29:T29"/>
    <mergeCell ref="U29:V29"/>
    <mergeCell ref="W29:X29"/>
    <mergeCell ref="M28:N28"/>
    <mergeCell ref="O28:P28"/>
    <mergeCell ref="Q28:R28"/>
    <mergeCell ref="S28:T28"/>
    <mergeCell ref="U28:V28"/>
    <mergeCell ref="Y29:Z29"/>
    <mergeCell ref="AA29:AB29"/>
    <mergeCell ref="A33:B33"/>
    <mergeCell ref="W28:X28"/>
    <mergeCell ref="Y28:Z28"/>
    <mergeCell ref="AA28:AB28"/>
    <mergeCell ref="A29:A30"/>
    <mergeCell ref="B29:B30"/>
    <mergeCell ref="C29:D29"/>
    <mergeCell ref="E29:F29"/>
    <mergeCell ref="G29:H29"/>
    <mergeCell ref="I29:J29"/>
    <mergeCell ref="K29:L29"/>
    <mergeCell ref="M29:N29"/>
    <mergeCell ref="O29:P29"/>
    <mergeCell ref="Q29:R29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workbookViewId="0">
      <selection activeCell="K7" sqref="K7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3" t="s">
        <v>50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</row>
    <row r="3" spans="1:28" s="10" customFormat="1" thickBot="1" x14ac:dyDescent="0.3">
      <c r="A3" s="29"/>
      <c r="B3" s="29"/>
      <c r="C3" s="74" t="s">
        <v>40</v>
      </c>
      <c r="D3" s="74"/>
      <c r="E3" s="74" t="s">
        <v>41</v>
      </c>
      <c r="F3" s="74"/>
      <c r="G3" s="74" t="s">
        <v>42</v>
      </c>
      <c r="H3" s="74"/>
      <c r="I3" s="69" t="s">
        <v>43</v>
      </c>
      <c r="J3" s="69"/>
      <c r="K3" s="69" t="s">
        <v>44</v>
      </c>
      <c r="L3" s="69"/>
      <c r="M3" s="69" t="s">
        <v>45</v>
      </c>
      <c r="N3" s="69"/>
      <c r="O3" s="69" t="s">
        <v>46</v>
      </c>
      <c r="P3" s="69"/>
      <c r="Q3" s="69" t="s">
        <v>47</v>
      </c>
      <c r="R3" s="69"/>
      <c r="S3" s="69" t="s">
        <v>48</v>
      </c>
      <c r="T3" s="69"/>
      <c r="U3" s="69" t="s">
        <v>31</v>
      </c>
      <c r="V3" s="69"/>
      <c r="W3" s="69" t="s">
        <v>32</v>
      </c>
      <c r="X3" s="69"/>
      <c r="Y3" s="69" t="s">
        <v>33</v>
      </c>
      <c r="Z3" s="69"/>
      <c r="AA3" s="69" t="s">
        <v>38</v>
      </c>
      <c r="AB3" s="69"/>
    </row>
    <row r="4" spans="1:28" ht="18" customHeight="1" thickBot="1" x14ac:dyDescent="0.3">
      <c r="A4" s="75" t="s">
        <v>25</v>
      </c>
      <c r="B4" s="77" t="s">
        <v>26</v>
      </c>
      <c r="C4" s="64">
        <v>1</v>
      </c>
      <c r="D4" s="65"/>
      <c r="E4" s="64">
        <v>2</v>
      </c>
      <c r="F4" s="65"/>
      <c r="G4" s="64">
        <v>3</v>
      </c>
      <c r="H4" s="65"/>
      <c r="I4" s="64">
        <v>4</v>
      </c>
      <c r="J4" s="65"/>
      <c r="K4" s="64">
        <v>5</v>
      </c>
      <c r="L4" s="65"/>
      <c r="M4" s="64">
        <v>6</v>
      </c>
      <c r="N4" s="65"/>
      <c r="O4" s="64">
        <v>7</v>
      </c>
      <c r="P4" s="65"/>
      <c r="Q4" s="64">
        <v>8</v>
      </c>
      <c r="R4" s="65"/>
      <c r="S4" s="64">
        <v>9</v>
      </c>
      <c r="T4" s="65"/>
      <c r="U4" s="64">
        <v>10</v>
      </c>
      <c r="V4" s="65"/>
      <c r="W4" s="64">
        <v>11</v>
      </c>
      <c r="X4" s="65"/>
      <c r="Y4" s="64">
        <v>12</v>
      </c>
      <c r="Z4" s="65"/>
      <c r="AA4" s="64"/>
      <c r="AB4" s="65"/>
    </row>
    <row r="5" spans="1:28" ht="26.25" customHeight="1" thickBot="1" x14ac:dyDescent="0.3">
      <c r="A5" s="81"/>
      <c r="B5" s="78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39" customFormat="1" ht="35.25" customHeight="1" x14ac:dyDescent="0.25">
      <c r="A6" s="32">
        <v>1</v>
      </c>
      <c r="B6" s="37" t="s">
        <v>0</v>
      </c>
      <c r="C6" s="31">
        <v>85</v>
      </c>
      <c r="D6" s="46">
        <f t="shared" ref="D6:D16" si="0">IFERROR(C6/$C$17,"")</f>
        <v>0.23224043715846995</v>
      </c>
      <c r="E6" s="31">
        <v>78</v>
      </c>
      <c r="F6" s="46">
        <f t="shared" ref="F6:F16" si="1">IFERROR(E6/$E$17,"")</f>
        <v>0.1703056768558952</v>
      </c>
      <c r="G6" s="31">
        <v>70</v>
      </c>
      <c r="H6" s="46">
        <f t="shared" ref="H6:H16" si="2">IFERROR(G6/$G$17,"")</f>
        <v>8.5995085995085999E-2</v>
      </c>
      <c r="I6" s="31"/>
      <c r="J6" s="46" t="str">
        <f t="shared" ref="J6:J16" si="3">IFERROR(I6/$I$17,"")</f>
        <v/>
      </c>
      <c r="K6" s="31"/>
      <c r="L6" s="46" t="str">
        <f t="shared" ref="L6:L16" si="4">IFERROR(K6/$K$17,"")</f>
        <v/>
      </c>
      <c r="M6" s="31"/>
      <c r="N6" s="46" t="str">
        <f t="shared" ref="N6:N16" si="5">IFERROR(M6/$M$17,"")</f>
        <v/>
      </c>
      <c r="O6" s="31"/>
      <c r="P6" s="46" t="str">
        <f t="shared" ref="P6:P16" si="6">IFERROR(O6/$O$17,"")</f>
        <v/>
      </c>
      <c r="Q6" s="31"/>
      <c r="R6" s="46" t="str">
        <f t="shared" ref="R6:R16" si="7">IFERROR(Q6/$Q$17,"")</f>
        <v/>
      </c>
      <c r="S6" s="31"/>
      <c r="T6" s="46" t="str">
        <f t="shared" ref="T6:T16" si="8">IFERROR(S6/$S$17,"")</f>
        <v/>
      </c>
      <c r="U6" s="31"/>
      <c r="V6" s="46" t="str">
        <f t="shared" ref="V6:V16" si="9">IFERROR(U6/$U$17,"")</f>
        <v/>
      </c>
      <c r="W6" s="31"/>
      <c r="X6" s="46" t="str">
        <f t="shared" ref="X6:X16" si="10">IFERROR(W6/$W$17,"")</f>
        <v/>
      </c>
      <c r="Y6" s="31"/>
      <c r="Z6" s="46" t="str">
        <f t="shared" ref="Z6:Z16" si="11">IFERROR(Y6/$Y$17,"")</f>
        <v/>
      </c>
      <c r="AA6" s="54">
        <f t="shared" ref="AA6:AA13" si="12">SUMIF($C$5:$Z$5,"Քանակ",C6:Z16)</f>
        <v>233</v>
      </c>
      <c r="AB6" s="55">
        <f t="shared" ref="AB6:AB16" si="13">IFERROR(AA6/$AA$17,"")</f>
        <v>0.14224664224664224</v>
      </c>
    </row>
    <row r="7" spans="1:28" s="39" customFormat="1" ht="35.25" customHeight="1" x14ac:dyDescent="0.25">
      <c r="A7" s="32">
        <v>2</v>
      </c>
      <c r="B7" s="36" t="s">
        <v>1</v>
      </c>
      <c r="C7" s="32">
        <v>0</v>
      </c>
      <c r="D7" s="45">
        <f t="shared" si="0"/>
        <v>0</v>
      </c>
      <c r="E7" s="32">
        <v>0</v>
      </c>
      <c r="F7" s="46">
        <f t="shared" si="1"/>
        <v>0</v>
      </c>
      <c r="G7" s="49">
        <v>3</v>
      </c>
      <c r="H7" s="46">
        <f t="shared" si="2"/>
        <v>3.6855036855036856E-3</v>
      </c>
      <c r="I7" s="50"/>
      <c r="J7" s="46" t="str">
        <f t="shared" si="3"/>
        <v/>
      </c>
      <c r="K7" s="50"/>
      <c r="L7" s="46" t="str">
        <f t="shared" si="4"/>
        <v/>
      </c>
      <c r="M7" s="50"/>
      <c r="N7" s="46" t="str">
        <f t="shared" si="5"/>
        <v/>
      </c>
      <c r="O7" s="50"/>
      <c r="P7" s="46" t="str">
        <f t="shared" si="6"/>
        <v/>
      </c>
      <c r="Q7" s="50"/>
      <c r="R7" s="46" t="str">
        <f t="shared" si="7"/>
        <v/>
      </c>
      <c r="S7" s="50"/>
      <c r="T7" s="46" t="str">
        <f t="shared" si="8"/>
        <v/>
      </c>
      <c r="U7" s="50"/>
      <c r="V7" s="46" t="str">
        <f t="shared" si="9"/>
        <v/>
      </c>
      <c r="W7" s="50"/>
      <c r="X7" s="46" t="str">
        <f t="shared" si="10"/>
        <v/>
      </c>
      <c r="Y7" s="50"/>
      <c r="Z7" s="46" t="str">
        <f t="shared" si="11"/>
        <v/>
      </c>
      <c r="AA7" s="54">
        <f t="shared" si="12"/>
        <v>3</v>
      </c>
      <c r="AB7" s="55">
        <f t="shared" si="13"/>
        <v>1.8315018315018315E-3</v>
      </c>
    </row>
    <row r="8" spans="1:28" s="39" customFormat="1" ht="35.25" customHeight="1" x14ac:dyDescent="0.25">
      <c r="A8" s="32">
        <v>3</v>
      </c>
      <c r="B8" s="36" t="s">
        <v>2</v>
      </c>
      <c r="C8" s="32">
        <v>97</v>
      </c>
      <c r="D8" s="45">
        <f t="shared" si="0"/>
        <v>0.2650273224043716</v>
      </c>
      <c r="E8" s="32">
        <v>153</v>
      </c>
      <c r="F8" s="46">
        <f t="shared" si="1"/>
        <v>0.33406113537117904</v>
      </c>
      <c r="G8" s="32">
        <v>91</v>
      </c>
      <c r="H8" s="46">
        <f t="shared" si="2"/>
        <v>0.11179361179361179</v>
      </c>
      <c r="I8" s="50"/>
      <c r="J8" s="46" t="str">
        <f t="shared" si="3"/>
        <v/>
      </c>
      <c r="K8" s="50"/>
      <c r="L8" s="46" t="str">
        <f t="shared" si="4"/>
        <v/>
      </c>
      <c r="M8" s="50"/>
      <c r="N8" s="46" t="str">
        <f t="shared" si="5"/>
        <v/>
      </c>
      <c r="O8" s="50"/>
      <c r="P8" s="46" t="str">
        <f t="shared" si="6"/>
        <v/>
      </c>
      <c r="Q8" s="50"/>
      <c r="R8" s="46" t="str">
        <f t="shared" si="7"/>
        <v/>
      </c>
      <c r="S8" s="50"/>
      <c r="T8" s="46" t="str">
        <f t="shared" si="8"/>
        <v/>
      </c>
      <c r="U8" s="50"/>
      <c r="V8" s="46" t="str">
        <f t="shared" si="9"/>
        <v/>
      </c>
      <c r="W8" s="50"/>
      <c r="X8" s="46" t="str">
        <f t="shared" si="10"/>
        <v/>
      </c>
      <c r="Y8" s="50"/>
      <c r="Z8" s="46" t="str">
        <f t="shared" si="11"/>
        <v/>
      </c>
      <c r="AA8" s="54">
        <f t="shared" si="12"/>
        <v>341</v>
      </c>
      <c r="AB8" s="55">
        <f t="shared" si="13"/>
        <v>0.20818070818070819</v>
      </c>
    </row>
    <row r="9" spans="1:28" s="39" customFormat="1" ht="39.75" customHeight="1" x14ac:dyDescent="0.25">
      <c r="A9" s="32">
        <v>4</v>
      </c>
      <c r="B9" s="36" t="s">
        <v>3</v>
      </c>
      <c r="C9" s="32">
        <v>48</v>
      </c>
      <c r="D9" s="45">
        <f t="shared" si="0"/>
        <v>0.13114754098360656</v>
      </c>
      <c r="E9" s="32">
        <v>41</v>
      </c>
      <c r="F9" s="46">
        <f t="shared" si="1"/>
        <v>8.9519650655021835E-2</v>
      </c>
      <c r="G9" s="32">
        <v>56</v>
      </c>
      <c r="H9" s="46">
        <f t="shared" si="2"/>
        <v>6.8796068796068796E-2</v>
      </c>
      <c r="I9" s="50"/>
      <c r="J9" s="46" t="str">
        <f t="shared" si="3"/>
        <v/>
      </c>
      <c r="K9" s="50"/>
      <c r="L9" s="46" t="str">
        <f t="shared" si="4"/>
        <v/>
      </c>
      <c r="M9" s="50"/>
      <c r="N9" s="46" t="str">
        <f t="shared" si="5"/>
        <v/>
      </c>
      <c r="O9" s="50"/>
      <c r="P9" s="46" t="str">
        <f t="shared" si="6"/>
        <v/>
      </c>
      <c r="Q9" s="50"/>
      <c r="R9" s="46" t="str">
        <f t="shared" si="7"/>
        <v/>
      </c>
      <c r="S9" s="50"/>
      <c r="T9" s="46" t="str">
        <f t="shared" si="8"/>
        <v/>
      </c>
      <c r="U9" s="50"/>
      <c r="V9" s="46" t="str">
        <f t="shared" si="9"/>
        <v/>
      </c>
      <c r="W9" s="50"/>
      <c r="X9" s="46" t="str">
        <f t="shared" si="10"/>
        <v/>
      </c>
      <c r="Y9" s="50"/>
      <c r="Z9" s="46" t="str">
        <f t="shared" si="11"/>
        <v/>
      </c>
      <c r="AA9" s="54">
        <f t="shared" si="12"/>
        <v>145</v>
      </c>
      <c r="AB9" s="55">
        <f t="shared" si="13"/>
        <v>8.8522588522588527E-2</v>
      </c>
    </row>
    <row r="10" spans="1:28" s="39" customFormat="1" ht="39.75" customHeight="1" x14ac:dyDescent="0.25">
      <c r="A10" s="32">
        <v>5</v>
      </c>
      <c r="B10" s="36" t="s">
        <v>5</v>
      </c>
      <c r="C10" s="32">
        <v>24</v>
      </c>
      <c r="D10" s="45">
        <f t="shared" si="0"/>
        <v>6.5573770491803282E-2</v>
      </c>
      <c r="E10" s="32">
        <v>30</v>
      </c>
      <c r="F10" s="46">
        <f t="shared" si="1"/>
        <v>6.5502183406113537E-2</v>
      </c>
      <c r="G10" s="32">
        <v>38</v>
      </c>
      <c r="H10" s="46">
        <f t="shared" si="2"/>
        <v>4.6683046683046681E-2</v>
      </c>
      <c r="I10" s="50"/>
      <c r="J10" s="46" t="str">
        <f t="shared" si="3"/>
        <v/>
      </c>
      <c r="K10" s="50"/>
      <c r="L10" s="46" t="str">
        <f t="shared" si="4"/>
        <v/>
      </c>
      <c r="M10" s="50"/>
      <c r="N10" s="46" t="str">
        <f t="shared" si="5"/>
        <v/>
      </c>
      <c r="O10" s="50"/>
      <c r="P10" s="46" t="str">
        <f t="shared" si="6"/>
        <v/>
      </c>
      <c r="Q10" s="50"/>
      <c r="R10" s="46" t="str">
        <f t="shared" si="7"/>
        <v/>
      </c>
      <c r="S10" s="50"/>
      <c r="T10" s="46" t="str">
        <f t="shared" si="8"/>
        <v/>
      </c>
      <c r="U10" s="50"/>
      <c r="V10" s="46" t="str">
        <f t="shared" si="9"/>
        <v/>
      </c>
      <c r="W10" s="50"/>
      <c r="X10" s="46" t="str">
        <f t="shared" si="10"/>
        <v/>
      </c>
      <c r="Y10" s="50"/>
      <c r="Z10" s="46" t="str">
        <f t="shared" si="11"/>
        <v/>
      </c>
      <c r="AA10" s="54">
        <f t="shared" si="12"/>
        <v>92</v>
      </c>
      <c r="AB10" s="55">
        <f t="shared" si="13"/>
        <v>5.6166056166056168E-2</v>
      </c>
    </row>
    <row r="11" spans="1:28" s="39" customFormat="1" ht="39.75" customHeight="1" x14ac:dyDescent="0.25">
      <c r="A11" s="32">
        <v>6</v>
      </c>
      <c r="B11" s="36" t="s">
        <v>6</v>
      </c>
      <c r="C11" s="32">
        <v>19</v>
      </c>
      <c r="D11" s="45">
        <f t="shared" si="0"/>
        <v>5.1912568306010931E-2</v>
      </c>
      <c r="E11" s="50">
        <v>11</v>
      </c>
      <c r="F11" s="46">
        <f t="shared" si="1"/>
        <v>2.4017467248908297E-2</v>
      </c>
      <c r="G11" s="32">
        <v>16</v>
      </c>
      <c r="H11" s="46">
        <f t="shared" si="2"/>
        <v>1.9656019656019656E-2</v>
      </c>
      <c r="I11" s="50"/>
      <c r="J11" s="46" t="str">
        <f t="shared" si="3"/>
        <v/>
      </c>
      <c r="K11" s="50"/>
      <c r="L11" s="46" t="str">
        <f t="shared" si="4"/>
        <v/>
      </c>
      <c r="M11" s="50"/>
      <c r="N11" s="46" t="str">
        <f t="shared" si="5"/>
        <v/>
      </c>
      <c r="O11" s="50"/>
      <c r="P11" s="46" t="str">
        <f t="shared" si="6"/>
        <v/>
      </c>
      <c r="Q11" s="50"/>
      <c r="R11" s="46" t="str">
        <f t="shared" si="7"/>
        <v/>
      </c>
      <c r="S11" s="50"/>
      <c r="T11" s="46" t="str">
        <f t="shared" si="8"/>
        <v/>
      </c>
      <c r="U11" s="50"/>
      <c r="V11" s="46" t="str">
        <f t="shared" si="9"/>
        <v/>
      </c>
      <c r="W11" s="50"/>
      <c r="X11" s="46" t="str">
        <f t="shared" si="10"/>
        <v/>
      </c>
      <c r="Y11" s="50"/>
      <c r="Z11" s="46" t="str">
        <f t="shared" si="11"/>
        <v/>
      </c>
      <c r="AA11" s="54">
        <f t="shared" si="12"/>
        <v>46</v>
      </c>
      <c r="AB11" s="55">
        <f t="shared" si="13"/>
        <v>2.8083028083028084E-2</v>
      </c>
    </row>
    <row r="12" spans="1:28" s="39" customFormat="1" ht="39.75" customHeight="1" x14ac:dyDescent="0.25">
      <c r="A12" s="32">
        <v>7</v>
      </c>
      <c r="B12" s="36" t="s">
        <v>51</v>
      </c>
      <c r="C12" s="50">
        <v>52</v>
      </c>
      <c r="D12" s="45">
        <f t="shared" si="0"/>
        <v>0.14207650273224043</v>
      </c>
      <c r="E12" s="50">
        <v>52</v>
      </c>
      <c r="F12" s="46">
        <f t="shared" si="1"/>
        <v>0.11353711790393013</v>
      </c>
      <c r="G12" s="50">
        <v>267</v>
      </c>
      <c r="H12" s="46">
        <f t="shared" si="2"/>
        <v>0.32800982800982803</v>
      </c>
      <c r="I12" s="50"/>
      <c r="J12" s="46" t="str">
        <f t="shared" si="3"/>
        <v/>
      </c>
      <c r="K12" s="50"/>
      <c r="L12" s="46" t="str">
        <f t="shared" si="4"/>
        <v/>
      </c>
      <c r="M12" s="50"/>
      <c r="N12" s="46" t="str">
        <f t="shared" si="5"/>
        <v/>
      </c>
      <c r="O12" s="50"/>
      <c r="P12" s="46" t="str">
        <f t="shared" si="6"/>
        <v/>
      </c>
      <c r="Q12" s="50"/>
      <c r="R12" s="46" t="str">
        <f t="shared" si="7"/>
        <v/>
      </c>
      <c r="S12" s="50"/>
      <c r="T12" s="46" t="str">
        <f t="shared" si="8"/>
        <v/>
      </c>
      <c r="U12" s="50"/>
      <c r="V12" s="46" t="str">
        <f t="shared" si="9"/>
        <v/>
      </c>
      <c r="W12" s="50"/>
      <c r="X12" s="46" t="str">
        <f t="shared" si="10"/>
        <v/>
      </c>
      <c r="Y12" s="50"/>
      <c r="Z12" s="46" t="str">
        <f t="shared" si="11"/>
        <v/>
      </c>
      <c r="AA12" s="54">
        <f t="shared" si="12"/>
        <v>371</v>
      </c>
      <c r="AB12" s="55">
        <f t="shared" si="13"/>
        <v>0.2264957264957265</v>
      </c>
    </row>
    <row r="13" spans="1:28" s="39" customFormat="1" ht="39.75" customHeight="1" x14ac:dyDescent="0.25">
      <c r="A13" s="32">
        <v>8</v>
      </c>
      <c r="B13" s="36" t="s">
        <v>17</v>
      </c>
      <c r="C13" s="50">
        <v>0</v>
      </c>
      <c r="D13" s="45">
        <f t="shared" si="0"/>
        <v>0</v>
      </c>
      <c r="E13" s="50">
        <v>0</v>
      </c>
      <c r="F13" s="46">
        <f t="shared" si="1"/>
        <v>0</v>
      </c>
      <c r="G13" s="50">
        <v>0</v>
      </c>
      <c r="H13" s="46">
        <f t="shared" si="2"/>
        <v>0</v>
      </c>
      <c r="I13" s="50"/>
      <c r="J13" s="46" t="str">
        <f t="shared" si="3"/>
        <v/>
      </c>
      <c r="K13" s="50"/>
      <c r="L13" s="46" t="str">
        <f t="shared" si="4"/>
        <v/>
      </c>
      <c r="M13" s="50"/>
      <c r="N13" s="46" t="str">
        <f t="shared" si="5"/>
        <v/>
      </c>
      <c r="O13" s="50"/>
      <c r="P13" s="46" t="str">
        <f t="shared" si="6"/>
        <v/>
      </c>
      <c r="Q13" s="50"/>
      <c r="R13" s="46" t="str">
        <f t="shared" si="7"/>
        <v/>
      </c>
      <c r="S13" s="50"/>
      <c r="T13" s="46" t="str">
        <f t="shared" si="8"/>
        <v/>
      </c>
      <c r="U13" s="50"/>
      <c r="V13" s="46" t="str">
        <f t="shared" si="9"/>
        <v/>
      </c>
      <c r="W13" s="50"/>
      <c r="X13" s="46" t="str">
        <f t="shared" si="10"/>
        <v/>
      </c>
      <c r="Y13" s="50"/>
      <c r="Z13" s="46" t="str">
        <f t="shared" si="11"/>
        <v/>
      </c>
      <c r="AA13" s="54">
        <f t="shared" si="12"/>
        <v>0</v>
      </c>
      <c r="AB13" s="55">
        <f t="shared" si="13"/>
        <v>0</v>
      </c>
    </row>
    <row r="14" spans="1:28" s="39" customFormat="1" ht="39.75" customHeight="1" x14ac:dyDescent="0.25">
      <c r="A14" s="32">
        <v>9</v>
      </c>
      <c r="B14" s="36" t="s">
        <v>22</v>
      </c>
      <c r="C14" s="50">
        <v>0</v>
      </c>
      <c r="D14" s="45">
        <f t="shared" si="0"/>
        <v>0</v>
      </c>
      <c r="E14" s="50">
        <v>0</v>
      </c>
      <c r="F14" s="46">
        <f t="shared" si="1"/>
        <v>0</v>
      </c>
      <c r="G14" s="50">
        <v>2</v>
      </c>
      <c r="H14" s="46">
        <f t="shared" si="2"/>
        <v>2.4570024570024569E-3</v>
      </c>
      <c r="I14" s="50"/>
      <c r="J14" s="46" t="str">
        <f t="shared" si="3"/>
        <v/>
      </c>
      <c r="K14" s="50"/>
      <c r="L14" s="46" t="str">
        <f t="shared" si="4"/>
        <v/>
      </c>
      <c r="M14" s="50"/>
      <c r="N14" s="46" t="str">
        <f t="shared" si="5"/>
        <v/>
      </c>
      <c r="O14" s="50"/>
      <c r="P14" s="46" t="str">
        <f t="shared" si="6"/>
        <v/>
      </c>
      <c r="Q14" s="50"/>
      <c r="R14" s="46" t="str">
        <f t="shared" si="7"/>
        <v/>
      </c>
      <c r="S14" s="50"/>
      <c r="T14" s="46" t="str">
        <f t="shared" si="8"/>
        <v/>
      </c>
      <c r="U14" s="50"/>
      <c r="V14" s="46" t="str">
        <f t="shared" si="9"/>
        <v/>
      </c>
      <c r="W14" s="50"/>
      <c r="X14" s="46" t="str">
        <f t="shared" si="10"/>
        <v/>
      </c>
      <c r="Y14" s="50"/>
      <c r="Z14" s="46" t="str">
        <f t="shared" si="11"/>
        <v/>
      </c>
      <c r="AA14" s="54">
        <f>SUMIF($C$5:$Z$5,"Քանակ",C14:Z25)</f>
        <v>2</v>
      </c>
      <c r="AB14" s="55">
        <f t="shared" si="13"/>
        <v>1.221001221001221E-3</v>
      </c>
    </row>
    <row r="15" spans="1:28" s="39" customFormat="1" ht="39.75" customHeight="1" x14ac:dyDescent="0.25">
      <c r="A15" s="32">
        <v>10</v>
      </c>
      <c r="B15" s="36" t="s">
        <v>28</v>
      </c>
      <c r="C15" s="50">
        <v>31</v>
      </c>
      <c r="D15" s="45">
        <f t="shared" si="0"/>
        <v>8.4699453551912565E-2</v>
      </c>
      <c r="E15" s="50">
        <v>72</v>
      </c>
      <c r="F15" s="46">
        <f t="shared" si="1"/>
        <v>0.15720524017467249</v>
      </c>
      <c r="G15" s="50">
        <v>245</v>
      </c>
      <c r="H15" s="46">
        <f t="shared" si="2"/>
        <v>0.300982800982801</v>
      </c>
      <c r="I15" s="50"/>
      <c r="J15" s="46" t="str">
        <f t="shared" si="3"/>
        <v/>
      </c>
      <c r="K15" s="50"/>
      <c r="L15" s="46" t="str">
        <f t="shared" si="4"/>
        <v/>
      </c>
      <c r="M15" s="50"/>
      <c r="N15" s="46" t="str">
        <f t="shared" si="5"/>
        <v/>
      </c>
      <c r="O15" s="50"/>
      <c r="P15" s="46" t="str">
        <f t="shared" si="6"/>
        <v/>
      </c>
      <c r="Q15" s="50"/>
      <c r="R15" s="46" t="str">
        <f t="shared" si="7"/>
        <v/>
      </c>
      <c r="S15" s="50"/>
      <c r="T15" s="46" t="str">
        <f t="shared" si="8"/>
        <v/>
      </c>
      <c r="U15" s="50"/>
      <c r="V15" s="46" t="str">
        <f t="shared" si="9"/>
        <v/>
      </c>
      <c r="W15" s="50"/>
      <c r="X15" s="46" t="str">
        <f t="shared" si="10"/>
        <v/>
      </c>
      <c r="Y15" s="50"/>
      <c r="Z15" s="46" t="str">
        <f t="shared" si="11"/>
        <v/>
      </c>
      <c r="AA15" s="54">
        <f t="shared" ref="AA15:AA16" si="14">SUMIF($C$5:$Z$5,"Քանակ",C15:Z27)</f>
        <v>348</v>
      </c>
      <c r="AB15" s="55">
        <f t="shared" si="13"/>
        <v>0.21245421245421245</v>
      </c>
    </row>
    <row r="16" spans="1:28" s="39" customFormat="1" ht="21.75" customHeight="1" x14ac:dyDescent="0.25">
      <c r="A16" s="32">
        <v>11</v>
      </c>
      <c r="B16" s="35" t="s">
        <v>24</v>
      </c>
      <c r="C16" s="50">
        <v>10</v>
      </c>
      <c r="D16" s="45">
        <f t="shared" si="0"/>
        <v>2.7322404371584699E-2</v>
      </c>
      <c r="E16" s="50">
        <v>21</v>
      </c>
      <c r="F16" s="46">
        <f t="shared" si="1"/>
        <v>4.5851528384279479E-2</v>
      </c>
      <c r="G16" s="50">
        <v>26</v>
      </c>
      <c r="H16" s="46">
        <f t="shared" si="2"/>
        <v>3.1941031941031942E-2</v>
      </c>
      <c r="I16" s="50"/>
      <c r="J16" s="46" t="str">
        <f t="shared" si="3"/>
        <v/>
      </c>
      <c r="K16" s="50"/>
      <c r="L16" s="46" t="str">
        <f t="shared" si="4"/>
        <v/>
      </c>
      <c r="M16" s="50"/>
      <c r="N16" s="46" t="str">
        <f t="shared" si="5"/>
        <v/>
      </c>
      <c r="O16" s="50"/>
      <c r="P16" s="46" t="str">
        <f t="shared" si="6"/>
        <v/>
      </c>
      <c r="Q16" s="50"/>
      <c r="R16" s="46" t="str">
        <f t="shared" si="7"/>
        <v/>
      </c>
      <c r="S16" s="50"/>
      <c r="T16" s="46" t="str">
        <f t="shared" si="8"/>
        <v/>
      </c>
      <c r="U16" s="50"/>
      <c r="V16" s="46" t="str">
        <f t="shared" si="9"/>
        <v/>
      </c>
      <c r="W16" s="50"/>
      <c r="X16" s="46" t="str">
        <f t="shared" si="10"/>
        <v/>
      </c>
      <c r="Y16" s="50"/>
      <c r="Z16" s="46" t="str">
        <f t="shared" si="11"/>
        <v/>
      </c>
      <c r="AA16" s="54">
        <f t="shared" si="14"/>
        <v>57</v>
      </c>
      <c r="AB16" s="55">
        <f t="shared" si="13"/>
        <v>3.47985347985348E-2</v>
      </c>
    </row>
    <row r="17" spans="1:28" s="40" customFormat="1" ht="25.5" customHeight="1" x14ac:dyDescent="0.25">
      <c r="A17" s="80" t="s">
        <v>38</v>
      </c>
      <c r="B17" s="80"/>
      <c r="C17" s="51">
        <f>SUM(C6:C16)</f>
        <v>366</v>
      </c>
      <c r="D17" s="52">
        <f>SUM(D6:D16)</f>
        <v>1</v>
      </c>
      <c r="E17" s="51">
        <f t="shared" ref="E17:Y17" si="15">SUM(E6:E16)</f>
        <v>458</v>
      </c>
      <c r="F17" s="52">
        <f>SUM(F6:F16)</f>
        <v>1.0000000000000002</v>
      </c>
      <c r="G17" s="51">
        <f t="shared" si="15"/>
        <v>814</v>
      </c>
      <c r="H17" s="52">
        <f>SUM(H6:H16)</f>
        <v>0.99999999999999989</v>
      </c>
      <c r="I17" s="51">
        <f t="shared" si="15"/>
        <v>0</v>
      </c>
      <c r="J17" s="52">
        <f>SUM(J6:J16)</f>
        <v>0</v>
      </c>
      <c r="K17" s="51">
        <f t="shared" si="15"/>
        <v>0</v>
      </c>
      <c r="L17" s="52">
        <f>SUM(L6:L16)</f>
        <v>0</v>
      </c>
      <c r="M17" s="51">
        <f t="shared" si="15"/>
        <v>0</v>
      </c>
      <c r="N17" s="52">
        <f>SUM(N6:N16)</f>
        <v>0</v>
      </c>
      <c r="O17" s="51">
        <f t="shared" si="15"/>
        <v>0</v>
      </c>
      <c r="P17" s="52">
        <f>SUM(P6:P16)</f>
        <v>0</v>
      </c>
      <c r="Q17" s="51">
        <f t="shared" si="15"/>
        <v>0</v>
      </c>
      <c r="R17" s="52">
        <f>SUM(R6:R16)</f>
        <v>0</v>
      </c>
      <c r="S17" s="51">
        <f t="shared" si="15"/>
        <v>0</v>
      </c>
      <c r="T17" s="52">
        <f>SUM(T6:T16)</f>
        <v>0</v>
      </c>
      <c r="U17" s="51">
        <f t="shared" si="15"/>
        <v>0</v>
      </c>
      <c r="V17" s="52">
        <f>SUM(V6:V16)</f>
        <v>0</v>
      </c>
      <c r="W17" s="51">
        <f t="shared" si="15"/>
        <v>0</v>
      </c>
      <c r="X17" s="52">
        <f>SUM(X6:X16)</f>
        <v>0</v>
      </c>
      <c r="Y17" s="51">
        <f t="shared" si="15"/>
        <v>0</v>
      </c>
      <c r="Z17" s="52">
        <f>SUM(Z6:Z16)</f>
        <v>0</v>
      </c>
      <c r="AA17" s="56">
        <f>SUM(AA6:AA16)</f>
        <v>1638</v>
      </c>
      <c r="AB17" s="57"/>
    </row>
  </sheetData>
  <mergeCells count="30"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  <mergeCell ref="A17:B17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2019-04-09T16:59:26Z</cp:lastPrinted>
  <dcterms:created xsi:type="dcterms:W3CDTF">2017-02-24T11:20:26Z</dcterms:created>
  <dcterms:modified xsi:type="dcterms:W3CDTF">2019-04-09T17:01:14Z</dcterms:modified>
</cp:coreProperties>
</file>