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105" windowWidth="23250" windowHeight="12570" tabRatio="877"/>
  </bookViews>
  <sheets>
    <sheet name="Մ-07" sheetId="7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9" i="7" l="1"/>
  <c r="J9" i="7" l="1"/>
  <c r="O31" i="7" l="1"/>
  <c r="N8" i="7" s="1"/>
  <c r="C30" i="7"/>
  <c r="C29" i="7"/>
  <c r="C28" i="7"/>
  <c r="C27" i="7"/>
  <c r="I11" i="7"/>
  <c r="H11" i="7"/>
  <c r="E9" i="7"/>
  <c r="M8" i="7"/>
  <c r="L8" i="7"/>
  <c r="F8" i="7"/>
  <c r="D8" i="7" l="1"/>
  <c r="H9" i="7"/>
  <c r="H8" i="7" s="1"/>
  <c r="C8" i="7" l="1"/>
</calcChain>
</file>

<file path=xl/sharedStrings.xml><?xml version="1.0" encoding="utf-8"?>
<sst xmlns="http://schemas.openxmlformats.org/spreadsheetml/2006/main" count="51" uniqueCount="51">
  <si>
    <t>Գրավոր</t>
  </si>
  <si>
    <t>Բանավոր</t>
  </si>
  <si>
    <t>Ամրագրված ժամկետներ</t>
  </si>
  <si>
    <t>Հսկողական</t>
  </si>
  <si>
    <t>Ն/Փ</t>
  </si>
  <si>
    <t>Նախարարություն դիմած քաղաքացիներ</t>
  </si>
  <si>
    <t>Փաստաթուղթ</t>
  </si>
  <si>
    <t>Փաստաթղթերի քանակը ըստ տեսակների</t>
  </si>
  <si>
    <t xml:space="preserve">Կառավարությունից ստացված </t>
  </si>
  <si>
    <t xml:space="preserve">ՊԿՄ-ներից ստացված </t>
  </si>
  <si>
    <t>Ընդհանուր
բանավոր</t>
  </si>
  <si>
    <t>Բանավոր ինֆո</t>
  </si>
  <si>
    <t>ՊԱՇՏՈՆԱԿԱՆ ԳՐՈՒԹՅՈՒՆ</t>
  </si>
  <si>
    <t>ԴԻՄՈՒՄ</t>
  </si>
  <si>
    <t>ՕՐԵՆՍԴՐԱԿԱՆ ԱԿՏԵՐԻ ՆԱԽԱԳԾԵՐ</t>
  </si>
  <si>
    <t>Կետերով</t>
  </si>
  <si>
    <t>Առանց կետերի</t>
  </si>
  <si>
    <t>Տեղեկատվություն</t>
  </si>
  <si>
    <t>Քաղաքացիների ընդունելություններ</t>
  </si>
  <si>
    <t>Ընդունելության քանակ</t>
  </si>
  <si>
    <t>Մասնակիցների քանակ</t>
  </si>
  <si>
    <t>6. Քաղ. ընդուն. Արձանագրութ.</t>
  </si>
  <si>
    <t>Մուտքագրված
փաստաթղթերի ընդհանուր քանակ</t>
  </si>
  <si>
    <t>ՍՏՈՐԱԳՐՎԱԾ ՀՐԱՄԱՆՆԵՐ</t>
  </si>
  <si>
    <t>Աշխ. ղեկ</t>
  </si>
  <si>
    <t>Նախարար</t>
  </si>
  <si>
    <t>ԱՅԴ ԹՎՈՒՄ՝ ՎԵՐԱՀՍԿՎՈՂ ՓԱՍՏԱԹՂԹԵՐ</t>
  </si>
  <si>
    <t>Քաղաքացի</t>
  </si>
  <si>
    <t>Իրավ.անձ</t>
  </si>
  <si>
    <t>Ընդունելություն Նախարարի մոտ</t>
  </si>
  <si>
    <t>Ընդունելություն փոխնախարարի մոտ</t>
  </si>
  <si>
    <t>2. Հրամանի նախագիծ</t>
  </si>
  <si>
    <t>10․Համաձայնագիր, պայմանագիր</t>
  </si>
  <si>
    <t>11․Ներքին փաստաթուղթ</t>
  </si>
  <si>
    <t>12. Զեկուցագիր</t>
  </si>
  <si>
    <t>1. Հրաման</t>
  </si>
  <si>
    <t>3. Հանձնարարական</t>
  </si>
  <si>
    <t>4․Հանձնարարականի նախագիծ</t>
  </si>
  <si>
    <t>8. Ընդունելության ցուցակ</t>
  </si>
  <si>
    <t>9. Դիմում համակարգի աշխատակիցներից</t>
  </si>
  <si>
    <t xml:space="preserve">5․Նիստերի արձանագրություն </t>
  </si>
  <si>
    <t>7. Արձանագրության նախագիծ</t>
  </si>
  <si>
    <t>Ընդունելություն գլխավոր քարտուղարի մոտ</t>
  </si>
  <si>
    <t>Ընդհանուր բաժնի կողմից մուտքագրված</t>
  </si>
  <si>
    <t>13.Արձակման թերթիկ և տեղային գործուղում</t>
  </si>
  <si>
    <t>14.Կադրային հրաման</t>
  </si>
  <si>
    <t>15.Համակարգի կազմ-ներից ստացվող գր.</t>
  </si>
  <si>
    <t>16.Կատարողականի գնահատման զեկուց.</t>
  </si>
  <si>
    <t>Նախարարությունում գրանցված մտից և ներքին փաստաթղթերի վերաբերյալ</t>
  </si>
  <si>
    <t>2020թ. հուլիս ամսվա ընթացքում</t>
  </si>
  <si>
    <t>ԾԱՆՈԹՈՒԹՅՈՒՆ․ ՄՏԻՑ ՉԳՐԱՆՑՎՈՂ ՓԱՍՏԱԹՂԹԵՐ -  361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</si>
</sst>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10"/>
      <color rgb="FFFF0000"/>
      <name val="Sylfaen"/>
      <family val="1"/>
    </font>
    <font>
      <b/>
      <sz val="12"/>
      <color theme="1"/>
      <name val="Sylfaen"/>
      <family val="1"/>
    </font>
    <font>
      <sz val="10"/>
      <color rgb="FF00B0F0"/>
      <name val="Sylfaen"/>
      <family val="1"/>
    </font>
    <font>
      <i/>
      <sz val="10"/>
      <color theme="1"/>
      <name val="Sylfaen"/>
      <family val="1"/>
      <charset val="204"/>
    </font>
    <font>
      <i/>
      <sz val="9"/>
      <color theme="1"/>
      <name val="Sylfaen"/>
      <family val="1"/>
      <charset val="204"/>
    </font>
    <font>
      <b/>
      <sz val="10"/>
      <color theme="1"/>
      <name val="Sylfaen"/>
      <family val="1"/>
      <charset val="204"/>
    </font>
    <font>
      <b/>
      <sz val="12"/>
      <color theme="1"/>
      <name val="Sylfaen"/>
      <family val="1"/>
      <charset val="204"/>
    </font>
    <font>
      <b/>
      <sz val="11"/>
      <color theme="1"/>
      <name val="Sylfaen"/>
      <family val="1"/>
      <charset val="204"/>
    </font>
    <font>
      <sz val="8"/>
      <color theme="1"/>
      <name val="Sylfaen"/>
      <family val="1"/>
    </font>
    <font>
      <b/>
      <sz val="11"/>
      <color theme="1"/>
      <name val="Sylfaen"/>
      <family val="1"/>
    </font>
    <font>
      <b/>
      <sz val="8"/>
      <color theme="1"/>
      <name val="Sylfaen"/>
      <family val="1"/>
    </font>
    <font>
      <b/>
      <sz val="10"/>
      <name val="Sylfaen"/>
      <family val="1"/>
    </font>
    <font>
      <b/>
      <i/>
      <sz val="10"/>
      <color theme="1"/>
      <name val="Sylfaen"/>
      <family val="1"/>
    </font>
    <font>
      <b/>
      <sz val="10"/>
      <color theme="0"/>
      <name val="Sylfaen"/>
      <family val="1"/>
    </font>
    <font>
      <b/>
      <sz val="10"/>
      <color theme="1"/>
      <name val="GHEA Grapalat"/>
      <family val="3"/>
    </font>
  </fonts>
  <fills count="8">
    <fill>
      <patternFill patternType="none"/>
    </fill>
    <fill>
      <patternFill patternType="gray125"/>
    </fill>
    <fill>
      <patternFill patternType="darkUp">
        <fgColor theme="0" tint="-0.24994659260841701"/>
        <bgColor theme="0" tint="-4.9989318521683403E-2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1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2" fillId="0" borderId="0" xfId="0" applyFont="1" applyAlignment="1">
      <alignment vertical="center"/>
    </xf>
    <xf numFmtId="0" fontId="1" fillId="0" borderId="14" xfId="0" applyFont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0" fontId="14" fillId="7" borderId="1" xfId="0" applyFont="1" applyFill="1" applyBorder="1" applyAlignment="1">
      <alignment horizontal="center" vertical="center" wrapText="1"/>
    </xf>
    <xf numFmtId="0" fontId="14" fillId="7" borderId="8" xfId="0" applyFont="1" applyFill="1" applyBorder="1" applyAlignment="1">
      <alignment horizontal="center" vertical="center" wrapText="1"/>
    </xf>
    <xf numFmtId="0" fontId="14" fillId="7" borderId="9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15" fillId="4" borderId="9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2" fillId="0" borderId="0" xfId="0" applyFont="1" applyBorder="1"/>
    <xf numFmtId="0" fontId="8" fillId="5" borderId="8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11" fillId="6" borderId="12" xfId="0" applyFont="1" applyFill="1" applyBorder="1" applyAlignment="1">
      <alignment horizontal="center" vertical="center" wrapText="1"/>
    </xf>
    <xf numFmtId="0" fontId="11" fillId="6" borderId="11" xfId="0" applyFont="1" applyFill="1" applyBorder="1" applyAlignment="1">
      <alignment horizontal="center" vertical="center" wrapText="1"/>
    </xf>
    <xf numFmtId="0" fontId="11" fillId="6" borderId="13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/>
    </xf>
    <xf numFmtId="0" fontId="1" fillId="5" borderId="13" xfId="0" applyFont="1" applyFill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14" fillId="7" borderId="9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vertical="center"/>
    </xf>
    <xf numFmtId="0" fontId="6" fillId="4" borderId="13" xfId="0" applyFont="1" applyFill="1" applyBorder="1" applyAlignment="1">
      <alignment horizontal="center" vertical="center"/>
    </xf>
    <xf numFmtId="0" fontId="1" fillId="2" borderId="39" xfId="0" applyFont="1" applyFill="1" applyBorder="1" applyAlignment="1">
      <alignment vertical="center"/>
    </xf>
    <xf numFmtId="0" fontId="1" fillId="3" borderId="7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2" borderId="41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3" fillId="7" borderId="8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1" fillId="3" borderId="37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6" fillId="2" borderId="37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16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9" xfId="0" applyFont="1" applyFill="1" applyBorder="1" applyAlignment="1">
      <alignment horizontal="center" vertical="center"/>
    </xf>
    <xf numFmtId="0" fontId="1" fillId="7" borderId="37" xfId="0" applyFont="1" applyFill="1" applyBorder="1" applyAlignment="1">
      <alignment horizontal="center" vertical="center"/>
    </xf>
    <xf numFmtId="0" fontId="1" fillId="7" borderId="5" xfId="0" applyFont="1" applyFill="1" applyBorder="1" applyAlignment="1">
      <alignment horizontal="center" vertical="center"/>
    </xf>
    <xf numFmtId="0" fontId="1" fillId="7" borderId="16" xfId="0" applyFont="1" applyFill="1" applyBorder="1" applyAlignment="1">
      <alignment horizontal="center" vertical="center"/>
    </xf>
    <xf numFmtId="0" fontId="1" fillId="7" borderId="10" xfId="0" applyFont="1" applyFill="1" applyBorder="1" applyAlignment="1">
      <alignment horizontal="center" vertical="center"/>
    </xf>
    <xf numFmtId="0" fontId="1" fillId="7" borderId="2" xfId="0" applyFont="1" applyFill="1" applyBorder="1" applyAlignment="1">
      <alignment horizontal="center" vertical="center"/>
    </xf>
    <xf numFmtId="0" fontId="1" fillId="7" borderId="17" xfId="0" applyFont="1" applyFill="1" applyBorder="1" applyAlignment="1">
      <alignment horizontal="center" vertical="center"/>
    </xf>
    <xf numFmtId="0" fontId="1" fillId="2" borderId="39" xfId="0" applyFont="1" applyFill="1" applyBorder="1" applyAlignment="1">
      <alignment horizontal="center" vertical="center"/>
    </xf>
    <xf numFmtId="0" fontId="1" fillId="2" borderId="44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6" fillId="2" borderId="8" xfId="0" applyFont="1" applyFill="1" applyBorder="1" applyAlignment="1">
      <alignment horizontal="center" vertical="center"/>
    </xf>
    <xf numFmtId="0" fontId="16" fillId="2" borderId="11" xfId="0" applyFont="1" applyFill="1" applyBorder="1" applyAlignment="1">
      <alignment horizontal="center" vertical="center"/>
    </xf>
    <xf numFmtId="0" fontId="16" fillId="2" borderId="12" xfId="0" applyFont="1" applyFill="1" applyBorder="1" applyAlignment="1">
      <alignment horizontal="center" vertical="center"/>
    </xf>
    <xf numFmtId="0" fontId="16" fillId="2" borderId="13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9" fillId="6" borderId="6" xfId="0" applyFont="1" applyFill="1" applyBorder="1" applyAlignment="1">
      <alignment horizontal="center" vertical="center"/>
    </xf>
    <xf numFmtId="0" fontId="9" fillId="6" borderId="19" xfId="0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/>
    </xf>
    <xf numFmtId="0" fontId="9" fillId="6" borderId="3" xfId="0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/>
    </xf>
    <xf numFmtId="0" fontId="1" fillId="5" borderId="32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8" fillId="6" borderId="29" xfId="0" applyFont="1" applyFill="1" applyBorder="1" applyAlignment="1">
      <alignment horizontal="center" vertical="center"/>
    </xf>
    <xf numFmtId="0" fontId="8" fillId="6" borderId="35" xfId="0" applyFont="1" applyFill="1" applyBorder="1" applyAlignment="1">
      <alignment horizontal="center" vertical="center"/>
    </xf>
    <xf numFmtId="0" fontId="8" fillId="6" borderId="36" xfId="0" applyFont="1" applyFill="1" applyBorder="1" applyAlignment="1">
      <alignment horizontal="center" vertical="center"/>
    </xf>
    <xf numFmtId="0" fontId="10" fillId="6" borderId="6" xfId="0" applyFont="1" applyFill="1" applyBorder="1" applyAlignment="1">
      <alignment horizontal="center" vertical="center" wrapText="1"/>
    </xf>
    <xf numFmtId="0" fontId="10" fillId="6" borderId="25" xfId="0" applyFont="1" applyFill="1" applyBorder="1" applyAlignment="1">
      <alignment horizontal="center" vertical="center" wrapText="1"/>
    </xf>
    <xf numFmtId="0" fontId="10" fillId="6" borderId="8" xfId="0" applyFont="1" applyFill="1" applyBorder="1" applyAlignment="1">
      <alignment horizontal="center" vertical="center" wrapText="1"/>
    </xf>
    <xf numFmtId="0" fontId="10" fillId="6" borderId="9" xfId="0" applyFont="1" applyFill="1" applyBorder="1" applyAlignment="1">
      <alignment horizontal="center" vertical="center" wrapText="1"/>
    </xf>
    <xf numFmtId="0" fontId="10" fillId="6" borderId="11" xfId="0" applyFont="1" applyFill="1" applyBorder="1" applyAlignment="1">
      <alignment horizontal="center" vertical="center" wrapText="1"/>
    </xf>
    <xf numFmtId="0" fontId="10" fillId="6" borderId="13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/>
    </xf>
    <xf numFmtId="0" fontId="1" fillId="6" borderId="7" xfId="0" applyFont="1" applyFill="1" applyBorder="1" applyAlignment="1">
      <alignment horizontal="center" vertical="center"/>
    </xf>
    <xf numFmtId="0" fontId="13" fillId="6" borderId="7" xfId="0" applyFont="1" applyFill="1" applyBorder="1" applyAlignment="1">
      <alignment horizontal="center" vertical="center" wrapText="1"/>
    </xf>
    <xf numFmtId="0" fontId="13" fillId="6" borderId="25" xfId="0" applyFont="1" applyFill="1" applyBorder="1" applyAlignment="1">
      <alignment horizontal="center" vertical="center" wrapText="1"/>
    </xf>
    <xf numFmtId="0" fontId="1" fillId="6" borderId="25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 wrapText="1"/>
    </xf>
    <xf numFmtId="0" fontId="1" fillId="6" borderId="11" xfId="0" applyFont="1" applyFill="1" applyBorder="1" applyAlignment="1">
      <alignment horizontal="center" vertical="center" wrapText="1"/>
    </xf>
    <xf numFmtId="0" fontId="1" fillId="6" borderId="25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1" fillId="6" borderId="11" xfId="0" applyFont="1" applyFill="1" applyBorder="1" applyAlignment="1">
      <alignment horizontal="center" vertical="center"/>
    </xf>
    <xf numFmtId="0" fontId="1" fillId="6" borderId="12" xfId="0" applyFont="1" applyFill="1" applyBorder="1" applyAlignment="1">
      <alignment horizontal="center" vertical="center"/>
    </xf>
    <xf numFmtId="0" fontId="1" fillId="6" borderId="13" xfId="0" applyFont="1" applyFill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/>
    </xf>
    <xf numFmtId="0" fontId="8" fillId="5" borderId="21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8" fillId="5" borderId="31" xfId="0" applyFont="1" applyFill="1" applyBorder="1" applyAlignment="1">
      <alignment horizontal="center" vertical="center"/>
    </xf>
    <xf numFmtId="0" fontId="1" fillId="5" borderId="8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16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horizontal="center" vertical="center"/>
    </xf>
    <xf numFmtId="0" fontId="1" fillId="2" borderId="4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49" xfId="0" applyFont="1" applyFill="1" applyBorder="1" applyAlignment="1">
      <alignment horizontal="center" vertical="center"/>
    </xf>
    <xf numFmtId="0" fontId="1" fillId="2" borderId="50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 vertical="center"/>
    </xf>
    <xf numFmtId="0" fontId="16" fillId="2" borderId="31" xfId="0" applyFont="1" applyFill="1" applyBorder="1" applyAlignment="1">
      <alignment horizontal="center" vertical="center"/>
    </xf>
    <xf numFmtId="0" fontId="1" fillId="2" borderId="36" xfId="0" applyFont="1" applyFill="1" applyBorder="1" applyAlignment="1">
      <alignment horizontal="center" vertical="center"/>
    </xf>
    <xf numFmtId="0" fontId="1" fillId="2" borderId="45" xfId="0" applyFont="1" applyFill="1" applyBorder="1" applyAlignment="1">
      <alignment horizontal="center" vertical="center"/>
    </xf>
    <xf numFmtId="0" fontId="1" fillId="2" borderId="4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47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1" fillId="2" borderId="48" xfId="0" applyFont="1" applyFill="1" applyBorder="1" applyAlignment="1">
      <alignment horizontal="center" vertical="center"/>
    </xf>
    <xf numFmtId="0" fontId="2" fillId="3" borderId="20" xfId="0" applyFont="1" applyFill="1" applyBorder="1" applyAlignment="1">
      <alignment horizontal="left" vertical="center"/>
    </xf>
    <xf numFmtId="0" fontId="2" fillId="3" borderId="26" xfId="0" applyFont="1" applyFill="1" applyBorder="1" applyAlignment="1">
      <alignment horizontal="left" vertical="center"/>
    </xf>
    <xf numFmtId="0" fontId="2" fillId="3" borderId="24" xfId="0" applyFont="1" applyFill="1" applyBorder="1" applyAlignment="1">
      <alignment horizontal="left" vertical="center"/>
    </xf>
    <xf numFmtId="0" fontId="2" fillId="4" borderId="1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left" vertical="center"/>
    </xf>
    <xf numFmtId="0" fontId="2" fillId="3" borderId="5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1" fillId="6" borderId="27" xfId="0" applyFont="1" applyFill="1" applyBorder="1" applyAlignment="1">
      <alignment horizontal="center" vertical="center" wrapText="1"/>
    </xf>
    <xf numFmtId="0" fontId="1" fillId="6" borderId="28" xfId="0" applyFont="1" applyFill="1" applyBorder="1" applyAlignment="1">
      <alignment horizontal="center" vertical="center" wrapText="1"/>
    </xf>
    <xf numFmtId="0" fontId="1" fillId="6" borderId="23" xfId="0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center"/>
    </xf>
    <xf numFmtId="0" fontId="2" fillId="2" borderId="40" xfId="0" applyFont="1" applyFill="1" applyBorder="1" applyAlignment="1">
      <alignment horizontal="center" vertical="center"/>
    </xf>
    <xf numFmtId="0" fontId="2" fillId="2" borderId="4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tabSelected="1" topLeftCell="A31" zoomScale="118" zoomScaleNormal="118" workbookViewId="0">
      <selection activeCell="I48" sqref="I48:I49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6.7109375" style="3" customWidth="1"/>
    <col min="5" max="5" width="5.42578125" style="3" customWidth="1"/>
    <col min="6" max="6" width="6" style="3" customWidth="1"/>
    <col min="7" max="7" width="7.28515625" style="3" customWidth="1"/>
    <col min="8" max="8" width="10.7109375" style="3" customWidth="1"/>
    <col min="9" max="9" width="11" style="3" customWidth="1"/>
    <col min="10" max="10" width="16.7109375" style="3" customWidth="1"/>
    <col min="11" max="11" width="10.42578125" style="3" customWidth="1"/>
    <col min="12" max="12" width="16.140625" style="26" customWidth="1"/>
    <col min="13" max="13" width="17.140625" style="3" customWidth="1"/>
    <col min="14" max="14" width="13.5703125" style="3" customWidth="1"/>
    <col min="15" max="15" width="12.42578125" style="3" bestFit="1" customWidth="1"/>
    <col min="16" max="16384" width="9.140625" style="22"/>
  </cols>
  <sheetData>
    <row r="1" spans="1:15" ht="18" x14ac:dyDescent="0.3">
      <c r="A1" s="83" t="s">
        <v>17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</row>
    <row r="2" spans="1:15" ht="27.75" customHeight="1" x14ac:dyDescent="0.3">
      <c r="A2" s="83" t="s">
        <v>49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</row>
    <row r="3" spans="1:15" ht="18" x14ac:dyDescent="0.35">
      <c r="A3" s="84" t="s">
        <v>48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</row>
    <row r="4" spans="1:15" ht="14.45" thickBot="1" x14ac:dyDescent="0.35">
      <c r="L4" s="3"/>
    </row>
    <row r="5" spans="1:15" ht="22.5" customHeight="1" thickBot="1" x14ac:dyDescent="0.35">
      <c r="A5" s="85" t="s">
        <v>6</v>
      </c>
      <c r="B5" s="86"/>
      <c r="C5" s="90" t="s">
        <v>22</v>
      </c>
      <c r="D5" s="93" t="s">
        <v>7</v>
      </c>
      <c r="E5" s="94"/>
      <c r="F5" s="94"/>
      <c r="G5" s="94"/>
      <c r="H5" s="94"/>
      <c r="I5" s="94"/>
      <c r="J5" s="94"/>
      <c r="K5" s="94"/>
      <c r="L5" s="94"/>
      <c r="M5" s="95"/>
      <c r="N5" s="96" t="s">
        <v>26</v>
      </c>
      <c r="O5" s="97"/>
    </row>
    <row r="6" spans="1:15" ht="27.75" customHeight="1" x14ac:dyDescent="0.3">
      <c r="A6" s="87"/>
      <c r="B6" s="88"/>
      <c r="C6" s="91"/>
      <c r="D6" s="102" t="s">
        <v>4</v>
      </c>
      <c r="E6" s="103"/>
      <c r="F6" s="104" t="s">
        <v>23</v>
      </c>
      <c r="G6" s="105"/>
      <c r="H6" s="102" t="s">
        <v>13</v>
      </c>
      <c r="I6" s="103"/>
      <c r="J6" s="103"/>
      <c r="K6" s="106"/>
      <c r="L6" s="107" t="s">
        <v>12</v>
      </c>
      <c r="M6" s="109" t="s">
        <v>14</v>
      </c>
      <c r="N6" s="98"/>
      <c r="O6" s="99"/>
    </row>
    <row r="7" spans="1:15" ht="22.5" customHeight="1" thickBot="1" x14ac:dyDescent="0.35">
      <c r="A7" s="87"/>
      <c r="B7" s="88"/>
      <c r="C7" s="92"/>
      <c r="D7" s="30" t="s">
        <v>16</v>
      </c>
      <c r="E7" s="29" t="s">
        <v>15</v>
      </c>
      <c r="F7" s="29" t="s">
        <v>25</v>
      </c>
      <c r="G7" s="31" t="s">
        <v>24</v>
      </c>
      <c r="H7" s="111" t="s">
        <v>0</v>
      </c>
      <c r="I7" s="112"/>
      <c r="J7" s="112" t="s">
        <v>1</v>
      </c>
      <c r="K7" s="113"/>
      <c r="L7" s="108"/>
      <c r="M7" s="110"/>
      <c r="N7" s="100"/>
      <c r="O7" s="101"/>
    </row>
    <row r="8" spans="1:15" ht="21.75" customHeight="1" x14ac:dyDescent="0.3">
      <c r="A8" s="87"/>
      <c r="B8" s="89"/>
      <c r="C8" s="114">
        <f>D8+H8+L8+M8</f>
        <v>12129</v>
      </c>
      <c r="D8" s="116">
        <f>D9+E9</f>
        <v>4234</v>
      </c>
      <c r="E8" s="117"/>
      <c r="F8" s="117">
        <f>F9+G9</f>
        <v>21</v>
      </c>
      <c r="G8" s="115"/>
      <c r="H8" s="118">
        <f>H9+J9</f>
        <v>5107</v>
      </c>
      <c r="I8" s="119"/>
      <c r="J8" s="119"/>
      <c r="K8" s="120"/>
      <c r="L8" s="49">
        <f>L28</f>
        <v>2749</v>
      </c>
      <c r="M8" s="48">
        <f t="shared" ref="M8" si="0">SUM(M29:M30)</f>
        <v>39</v>
      </c>
      <c r="N8" s="116">
        <f>O31+N31</f>
        <v>5269</v>
      </c>
      <c r="O8" s="115"/>
    </row>
    <row r="9" spans="1:15" ht="18.75" customHeight="1" x14ac:dyDescent="0.3">
      <c r="A9" s="87"/>
      <c r="B9" s="89"/>
      <c r="C9" s="115"/>
      <c r="D9" s="23">
        <f>SUM(D10:D25)</f>
        <v>4176</v>
      </c>
      <c r="E9" s="16">
        <f>E10+E12+E14+E15</f>
        <v>58</v>
      </c>
      <c r="F9" s="4">
        <v>14</v>
      </c>
      <c r="G9" s="18">
        <v>7</v>
      </c>
      <c r="H9" s="121">
        <f>H11+I11</f>
        <v>3986</v>
      </c>
      <c r="I9" s="122"/>
      <c r="J9" s="123">
        <f>J27</f>
        <v>1121</v>
      </c>
      <c r="K9" s="124"/>
      <c r="L9" s="68"/>
      <c r="M9" s="51"/>
      <c r="N9" s="68"/>
      <c r="O9" s="51"/>
    </row>
    <row r="10" spans="1:15" ht="15.75" customHeight="1" x14ac:dyDescent="0.3">
      <c r="A10" s="129" t="s">
        <v>35</v>
      </c>
      <c r="B10" s="130"/>
      <c r="C10" s="131"/>
      <c r="D10" s="35">
        <v>21</v>
      </c>
      <c r="E10" s="24">
        <v>14</v>
      </c>
      <c r="F10" s="132"/>
      <c r="G10" s="133"/>
      <c r="H10" s="11" t="s">
        <v>27</v>
      </c>
      <c r="I10" s="21" t="s">
        <v>28</v>
      </c>
      <c r="J10" s="158"/>
      <c r="K10" s="51"/>
      <c r="L10" s="69"/>
      <c r="M10" s="125"/>
      <c r="N10" s="69"/>
      <c r="O10" s="125"/>
    </row>
    <row r="11" spans="1:15" ht="15.75" customHeight="1" x14ac:dyDescent="0.3">
      <c r="A11" s="129" t="s">
        <v>31</v>
      </c>
      <c r="B11" s="130"/>
      <c r="C11" s="131"/>
      <c r="D11" s="35">
        <v>25</v>
      </c>
      <c r="E11" s="7"/>
      <c r="F11" s="134"/>
      <c r="G11" s="135"/>
      <c r="H11" s="23">
        <f>H27+H28</f>
        <v>3820</v>
      </c>
      <c r="I11" s="16">
        <f>I27+I28</f>
        <v>166</v>
      </c>
      <c r="J11" s="159"/>
      <c r="K11" s="125"/>
      <c r="L11" s="69"/>
      <c r="M11" s="125"/>
      <c r="N11" s="69"/>
      <c r="O11" s="125"/>
    </row>
    <row r="12" spans="1:15" ht="15.75" customHeight="1" x14ac:dyDescent="0.3">
      <c r="A12" s="129" t="s">
        <v>36</v>
      </c>
      <c r="B12" s="130"/>
      <c r="C12" s="131"/>
      <c r="D12" s="35">
        <v>6</v>
      </c>
      <c r="E12" s="24">
        <v>16</v>
      </c>
      <c r="F12" s="134"/>
      <c r="G12" s="135"/>
      <c r="H12" s="68"/>
      <c r="I12" s="126"/>
      <c r="J12" s="159"/>
      <c r="K12" s="125"/>
      <c r="L12" s="69"/>
      <c r="M12" s="125"/>
      <c r="N12" s="69"/>
      <c r="O12" s="125"/>
    </row>
    <row r="13" spans="1:15" ht="15.75" customHeight="1" x14ac:dyDescent="0.3">
      <c r="A13" s="129" t="s">
        <v>37</v>
      </c>
      <c r="B13" s="130"/>
      <c r="C13" s="131"/>
      <c r="D13" s="35">
        <v>9</v>
      </c>
      <c r="E13" s="7"/>
      <c r="F13" s="134"/>
      <c r="G13" s="135"/>
      <c r="H13" s="69"/>
      <c r="I13" s="127"/>
      <c r="J13" s="159"/>
      <c r="K13" s="125"/>
      <c r="L13" s="69"/>
      <c r="M13" s="125"/>
      <c r="N13" s="69"/>
      <c r="O13" s="125"/>
    </row>
    <row r="14" spans="1:15" ht="15.75" customHeight="1" x14ac:dyDescent="0.3">
      <c r="A14" s="129" t="s">
        <v>40</v>
      </c>
      <c r="B14" s="130"/>
      <c r="C14" s="131"/>
      <c r="D14" s="35">
        <v>0</v>
      </c>
      <c r="E14" s="24">
        <v>0</v>
      </c>
      <c r="F14" s="134"/>
      <c r="G14" s="135"/>
      <c r="H14" s="69"/>
      <c r="I14" s="127"/>
      <c r="J14" s="159"/>
      <c r="K14" s="125"/>
      <c r="L14" s="69"/>
      <c r="M14" s="125"/>
      <c r="N14" s="69"/>
      <c r="O14" s="125"/>
    </row>
    <row r="15" spans="1:15" ht="15.75" customHeight="1" x14ac:dyDescent="0.3">
      <c r="A15" s="129" t="s">
        <v>21</v>
      </c>
      <c r="B15" s="130"/>
      <c r="C15" s="131"/>
      <c r="D15" s="35">
        <v>4</v>
      </c>
      <c r="E15" s="24">
        <v>28</v>
      </c>
      <c r="F15" s="134"/>
      <c r="G15" s="135"/>
      <c r="H15" s="69"/>
      <c r="I15" s="127"/>
      <c r="J15" s="159"/>
      <c r="K15" s="125"/>
      <c r="L15" s="69"/>
      <c r="M15" s="125"/>
      <c r="N15" s="69"/>
      <c r="O15" s="125"/>
    </row>
    <row r="16" spans="1:15" ht="15.75" customHeight="1" x14ac:dyDescent="0.3">
      <c r="A16" s="129" t="s">
        <v>41</v>
      </c>
      <c r="B16" s="130"/>
      <c r="C16" s="131"/>
      <c r="D16" s="35">
        <v>4</v>
      </c>
      <c r="E16" s="126"/>
      <c r="F16" s="134"/>
      <c r="G16" s="135"/>
      <c r="H16" s="69"/>
      <c r="I16" s="127"/>
      <c r="J16" s="159"/>
      <c r="K16" s="125"/>
      <c r="L16" s="69"/>
      <c r="M16" s="125"/>
      <c r="N16" s="69"/>
      <c r="O16" s="125"/>
    </row>
    <row r="17" spans="1:15" ht="15.75" customHeight="1" x14ac:dyDescent="0.3">
      <c r="A17" s="129" t="s">
        <v>38</v>
      </c>
      <c r="B17" s="130"/>
      <c r="C17" s="131"/>
      <c r="D17" s="35">
        <v>2</v>
      </c>
      <c r="E17" s="127"/>
      <c r="F17" s="134"/>
      <c r="G17" s="135"/>
      <c r="H17" s="69"/>
      <c r="I17" s="127"/>
      <c r="J17" s="159"/>
      <c r="K17" s="125"/>
      <c r="L17" s="69"/>
      <c r="M17" s="125"/>
      <c r="N17" s="69"/>
      <c r="O17" s="125"/>
    </row>
    <row r="18" spans="1:15" ht="15.75" customHeight="1" x14ac:dyDescent="0.3">
      <c r="A18" s="129" t="s">
        <v>39</v>
      </c>
      <c r="B18" s="130"/>
      <c r="C18" s="131"/>
      <c r="D18" s="35">
        <v>166</v>
      </c>
      <c r="E18" s="127"/>
      <c r="F18" s="134"/>
      <c r="G18" s="135"/>
      <c r="H18" s="69"/>
      <c r="I18" s="127"/>
      <c r="J18" s="159"/>
      <c r="K18" s="125"/>
      <c r="L18" s="69"/>
      <c r="M18" s="125"/>
      <c r="N18" s="69"/>
      <c r="O18" s="125"/>
    </row>
    <row r="19" spans="1:15" ht="15.75" customHeight="1" x14ac:dyDescent="0.3">
      <c r="A19" s="129" t="s">
        <v>32</v>
      </c>
      <c r="B19" s="130"/>
      <c r="C19" s="131"/>
      <c r="D19" s="35">
        <v>47</v>
      </c>
      <c r="E19" s="127"/>
      <c r="F19" s="134"/>
      <c r="G19" s="135"/>
      <c r="H19" s="69"/>
      <c r="I19" s="127"/>
      <c r="J19" s="159"/>
      <c r="K19" s="125"/>
      <c r="L19" s="69"/>
      <c r="M19" s="125"/>
      <c r="N19" s="69"/>
      <c r="O19" s="125"/>
    </row>
    <row r="20" spans="1:15" ht="15.75" customHeight="1" x14ac:dyDescent="0.3">
      <c r="A20" s="45" t="s">
        <v>33</v>
      </c>
      <c r="B20" s="46"/>
      <c r="C20" s="47"/>
      <c r="D20" s="35">
        <v>357</v>
      </c>
      <c r="E20" s="127"/>
      <c r="F20" s="134"/>
      <c r="G20" s="135"/>
      <c r="H20" s="69"/>
      <c r="I20" s="127"/>
      <c r="J20" s="159"/>
      <c r="K20" s="125"/>
      <c r="L20" s="69"/>
      <c r="M20" s="125"/>
      <c r="N20" s="69"/>
      <c r="O20" s="125"/>
    </row>
    <row r="21" spans="1:15" ht="15.75" customHeight="1" thickBot="1" x14ac:dyDescent="0.35">
      <c r="A21" s="129" t="s">
        <v>34</v>
      </c>
      <c r="B21" s="130"/>
      <c r="C21" s="131"/>
      <c r="D21" s="36">
        <v>2263</v>
      </c>
      <c r="E21" s="127"/>
      <c r="F21" s="134"/>
      <c r="G21" s="135"/>
      <c r="H21" s="69"/>
      <c r="I21" s="127"/>
      <c r="J21" s="159"/>
      <c r="K21" s="125"/>
      <c r="L21" s="69"/>
      <c r="M21" s="125"/>
      <c r="N21" s="69"/>
      <c r="O21" s="125"/>
    </row>
    <row r="22" spans="1:15" ht="15.75" customHeight="1" x14ac:dyDescent="0.3">
      <c r="A22" s="129" t="s">
        <v>44</v>
      </c>
      <c r="B22" s="130"/>
      <c r="C22" s="131"/>
      <c r="D22" s="35">
        <v>5</v>
      </c>
      <c r="E22" s="127"/>
      <c r="F22" s="134"/>
      <c r="G22" s="135"/>
      <c r="H22" s="69"/>
      <c r="I22" s="127"/>
      <c r="J22" s="159"/>
      <c r="K22" s="125"/>
      <c r="L22" s="69"/>
      <c r="M22" s="125"/>
      <c r="N22" s="69"/>
      <c r="O22" s="125"/>
    </row>
    <row r="23" spans="1:15" ht="15.75" customHeight="1" x14ac:dyDescent="0.3">
      <c r="A23" s="129" t="s">
        <v>45</v>
      </c>
      <c r="B23" s="130"/>
      <c r="C23" s="131"/>
      <c r="D23" s="35">
        <v>318</v>
      </c>
      <c r="E23" s="127"/>
      <c r="F23" s="134"/>
      <c r="G23" s="135"/>
      <c r="H23" s="69"/>
      <c r="I23" s="127"/>
      <c r="J23" s="159"/>
      <c r="K23" s="125"/>
      <c r="L23" s="69"/>
      <c r="M23" s="125"/>
      <c r="N23" s="69"/>
      <c r="O23" s="125"/>
    </row>
    <row r="24" spans="1:15" ht="15.75" customHeight="1" x14ac:dyDescent="0.3">
      <c r="A24" s="129" t="s">
        <v>46</v>
      </c>
      <c r="B24" s="130"/>
      <c r="C24" s="131"/>
      <c r="D24" s="35">
        <v>875</v>
      </c>
      <c r="E24" s="127"/>
      <c r="F24" s="134"/>
      <c r="G24" s="135"/>
      <c r="H24" s="69"/>
      <c r="I24" s="127"/>
      <c r="J24" s="159"/>
      <c r="K24" s="125"/>
      <c r="L24" s="69"/>
      <c r="M24" s="125"/>
      <c r="N24" s="69"/>
      <c r="O24" s="125"/>
    </row>
    <row r="25" spans="1:15" ht="15.75" customHeight="1" x14ac:dyDescent="0.3">
      <c r="A25" s="129" t="s">
        <v>47</v>
      </c>
      <c r="B25" s="130"/>
      <c r="C25" s="131"/>
      <c r="D25" s="35">
        <v>74</v>
      </c>
      <c r="E25" s="128"/>
      <c r="F25" s="134"/>
      <c r="G25" s="135"/>
      <c r="H25" s="70"/>
      <c r="I25" s="128"/>
      <c r="J25" s="160"/>
      <c r="K25" s="52"/>
      <c r="L25" s="70"/>
      <c r="M25" s="52"/>
      <c r="N25" s="70"/>
      <c r="O25" s="52"/>
    </row>
    <row r="26" spans="1:15" ht="27" customHeight="1" x14ac:dyDescent="0.3">
      <c r="A26" s="62"/>
      <c r="B26" s="63"/>
      <c r="C26" s="64"/>
      <c r="D26" s="65"/>
      <c r="E26" s="66"/>
      <c r="F26" s="66"/>
      <c r="G26" s="67"/>
      <c r="H26" s="53"/>
      <c r="I26" s="54"/>
      <c r="J26" s="13" t="s">
        <v>10</v>
      </c>
      <c r="K26" s="15" t="s">
        <v>11</v>
      </c>
      <c r="L26" s="50"/>
      <c r="M26" s="37"/>
      <c r="N26" s="14" t="s">
        <v>2</v>
      </c>
      <c r="O26" s="15" t="s">
        <v>3</v>
      </c>
    </row>
    <row r="27" spans="1:15" ht="49.5" customHeight="1" x14ac:dyDescent="0.3">
      <c r="A27" s="77" t="s">
        <v>5</v>
      </c>
      <c r="B27" s="78"/>
      <c r="C27" s="10">
        <f>SUM(H27:K27)</f>
        <v>1259</v>
      </c>
      <c r="D27" s="79"/>
      <c r="E27" s="60"/>
      <c r="F27" s="60"/>
      <c r="G27" s="61"/>
      <c r="H27" s="17">
        <v>137</v>
      </c>
      <c r="I27" s="28">
        <v>1</v>
      </c>
      <c r="J27" s="4">
        <v>1121</v>
      </c>
      <c r="K27" s="18">
        <v>0</v>
      </c>
      <c r="L27" s="41"/>
      <c r="M27" s="51"/>
      <c r="N27" s="68"/>
      <c r="O27" s="51"/>
    </row>
    <row r="28" spans="1:15" ht="49.5" customHeight="1" x14ac:dyDescent="0.3">
      <c r="A28" s="55" t="s">
        <v>43</v>
      </c>
      <c r="B28" s="56"/>
      <c r="C28" s="10">
        <f>H28+I28+L28</f>
        <v>6597</v>
      </c>
      <c r="D28" s="57"/>
      <c r="E28" s="58"/>
      <c r="F28" s="58"/>
      <c r="G28" s="59"/>
      <c r="H28" s="17">
        <v>3683</v>
      </c>
      <c r="I28" s="28">
        <v>165</v>
      </c>
      <c r="J28" s="60"/>
      <c r="K28" s="61"/>
      <c r="L28" s="5">
        <v>2749</v>
      </c>
      <c r="M28" s="52"/>
      <c r="N28" s="69"/>
      <c r="O28" s="52"/>
    </row>
    <row r="29" spans="1:15" ht="26.25" customHeight="1" x14ac:dyDescent="0.3">
      <c r="A29" s="77" t="s">
        <v>8</v>
      </c>
      <c r="B29" s="78"/>
      <c r="C29" s="10">
        <f>H29+L29+M29</f>
        <v>657</v>
      </c>
      <c r="D29" s="79"/>
      <c r="E29" s="60"/>
      <c r="F29" s="60"/>
      <c r="G29" s="61"/>
      <c r="H29" s="5">
        <v>438</v>
      </c>
      <c r="I29" s="74"/>
      <c r="J29" s="75"/>
      <c r="K29" s="76"/>
      <c r="L29" s="5">
        <v>198</v>
      </c>
      <c r="M29" s="38">
        <v>21</v>
      </c>
      <c r="N29" s="69"/>
      <c r="O29" s="19">
        <v>200</v>
      </c>
    </row>
    <row r="30" spans="1:15" ht="34.5" customHeight="1" thickBot="1" x14ac:dyDescent="0.35">
      <c r="A30" s="55" t="s">
        <v>9</v>
      </c>
      <c r="B30" s="56"/>
      <c r="C30" s="10">
        <f>H30+I30+L30+M30</f>
        <v>18</v>
      </c>
      <c r="D30" s="80"/>
      <c r="E30" s="81"/>
      <c r="F30" s="81"/>
      <c r="G30" s="82"/>
      <c r="H30" s="71"/>
      <c r="I30" s="72"/>
      <c r="J30" s="72"/>
      <c r="K30" s="73"/>
      <c r="L30" s="39"/>
      <c r="M30" s="40">
        <v>18</v>
      </c>
      <c r="N30" s="70"/>
      <c r="O30" s="20">
        <v>242</v>
      </c>
    </row>
    <row r="31" spans="1:15" ht="22.15" customHeight="1" thickBot="1" x14ac:dyDescent="0.35">
      <c r="A31" s="137"/>
      <c r="B31" s="137"/>
      <c r="C31" s="137"/>
      <c r="D31" s="137"/>
      <c r="E31" s="137"/>
      <c r="F31" s="137"/>
      <c r="G31" s="137"/>
      <c r="H31" s="137"/>
      <c r="I31" s="137"/>
      <c r="J31" s="137"/>
      <c r="K31" s="137"/>
      <c r="L31" s="137"/>
      <c r="M31" s="138"/>
      <c r="N31" s="32">
        <v>4827</v>
      </c>
      <c r="O31" s="33">
        <f>O29+O30</f>
        <v>442</v>
      </c>
    </row>
    <row r="32" spans="1:15" ht="12" customHeight="1" thickBot="1" x14ac:dyDescent="0.35">
      <c r="A32" s="9"/>
      <c r="B32" s="27"/>
      <c r="C32" s="27"/>
      <c r="D32" s="34"/>
      <c r="E32" s="34"/>
      <c r="F32" s="34"/>
      <c r="G32" s="34"/>
      <c r="H32" s="27"/>
      <c r="I32" s="27"/>
      <c r="J32" s="27"/>
      <c r="K32" s="27"/>
      <c r="L32" s="27"/>
      <c r="M32" s="27"/>
      <c r="N32" s="27"/>
      <c r="O32" s="6"/>
    </row>
    <row r="33" spans="1:15" ht="45.6" customHeight="1" x14ac:dyDescent="0.3">
      <c r="A33" s="154" t="s">
        <v>18</v>
      </c>
      <c r="B33" s="155"/>
      <c r="C33" s="155"/>
      <c r="D33" s="155"/>
      <c r="E33" s="155"/>
      <c r="F33" s="155"/>
      <c r="G33" s="156"/>
      <c r="H33" s="136" t="s">
        <v>19</v>
      </c>
      <c r="I33" s="136"/>
      <c r="J33" s="42" t="s">
        <v>20</v>
      </c>
      <c r="K33" s="139"/>
      <c r="L33" s="140"/>
      <c r="M33" s="140"/>
      <c r="N33" s="140"/>
      <c r="O33" s="141"/>
    </row>
    <row r="34" spans="1:15" ht="21.75" customHeight="1" x14ac:dyDescent="0.3">
      <c r="A34" s="11">
        <v>1</v>
      </c>
      <c r="B34" s="150" t="s">
        <v>29</v>
      </c>
      <c r="C34" s="151"/>
      <c r="D34" s="151"/>
      <c r="E34" s="151"/>
      <c r="F34" s="151"/>
      <c r="G34" s="152"/>
      <c r="H34" s="153">
        <v>0</v>
      </c>
      <c r="I34" s="153"/>
      <c r="J34" s="44">
        <v>0</v>
      </c>
      <c r="K34" s="134"/>
      <c r="L34" s="142"/>
      <c r="M34" s="142"/>
      <c r="N34" s="142"/>
      <c r="O34" s="135"/>
    </row>
    <row r="35" spans="1:15" ht="15.75" customHeight="1" x14ac:dyDescent="0.3">
      <c r="A35" s="11">
        <v>2</v>
      </c>
      <c r="B35" s="150" t="s">
        <v>30</v>
      </c>
      <c r="C35" s="151"/>
      <c r="D35" s="151"/>
      <c r="E35" s="151"/>
      <c r="F35" s="151"/>
      <c r="G35" s="152"/>
      <c r="H35" s="153">
        <v>1</v>
      </c>
      <c r="I35" s="153"/>
      <c r="J35" s="44">
        <v>1</v>
      </c>
      <c r="K35" s="134"/>
      <c r="L35" s="142"/>
      <c r="M35" s="142"/>
      <c r="N35" s="142"/>
      <c r="O35" s="135"/>
    </row>
    <row r="36" spans="1:15" ht="16.5" customHeight="1" thickBot="1" x14ac:dyDescent="0.35">
      <c r="A36" s="12">
        <v>3</v>
      </c>
      <c r="B36" s="146" t="s">
        <v>42</v>
      </c>
      <c r="C36" s="147"/>
      <c r="D36" s="147"/>
      <c r="E36" s="147"/>
      <c r="F36" s="147"/>
      <c r="G36" s="148"/>
      <c r="H36" s="149">
        <v>0</v>
      </c>
      <c r="I36" s="149"/>
      <c r="J36" s="43">
        <v>0</v>
      </c>
      <c r="K36" s="143"/>
      <c r="L36" s="144"/>
      <c r="M36" s="144"/>
      <c r="N36" s="144"/>
      <c r="O36" s="145"/>
    </row>
    <row r="39" spans="1:15" ht="14.45" x14ac:dyDescent="0.3">
      <c r="A39" s="22"/>
      <c r="B39" s="22"/>
      <c r="C39" s="22"/>
      <c r="D39" s="8"/>
      <c r="E39" s="8"/>
      <c r="F39" s="8"/>
      <c r="G39" s="8"/>
      <c r="H39" s="8"/>
      <c r="I39" s="8"/>
      <c r="J39" s="8"/>
      <c r="K39" s="8"/>
      <c r="L39" s="25"/>
      <c r="M39" s="8"/>
      <c r="O39" s="22"/>
    </row>
    <row r="40" spans="1:15" x14ac:dyDescent="0.3">
      <c r="A40" s="22"/>
      <c r="B40" s="22"/>
      <c r="C40" s="157" t="s">
        <v>50</v>
      </c>
      <c r="D40" s="157"/>
      <c r="E40" s="157"/>
      <c r="F40" s="157"/>
      <c r="G40" s="157"/>
      <c r="H40" s="157"/>
      <c r="I40" s="157"/>
      <c r="N40" s="8"/>
      <c r="O40" s="22"/>
    </row>
  </sheetData>
  <mergeCells count="74">
    <mergeCell ref="C40:I40"/>
    <mergeCell ref="N27:N30"/>
    <mergeCell ref="O27:O28"/>
    <mergeCell ref="K33:O36"/>
    <mergeCell ref="A31:M31"/>
    <mergeCell ref="A33:G33"/>
    <mergeCell ref="B36:G36"/>
    <mergeCell ref="H36:I36"/>
    <mergeCell ref="A29:B29"/>
    <mergeCell ref="D29:G29"/>
    <mergeCell ref="H33:I33"/>
    <mergeCell ref="B34:G34"/>
    <mergeCell ref="H34:I34"/>
    <mergeCell ref="A30:B30"/>
    <mergeCell ref="D30:G30"/>
    <mergeCell ref="H30:K30"/>
    <mergeCell ref="I29:K29"/>
    <mergeCell ref="B35:G35"/>
    <mergeCell ref="H35:I35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1:C21"/>
    <mergeCell ref="E16:E25"/>
    <mergeCell ref="F10:G25"/>
    <mergeCell ref="A1:O1"/>
    <mergeCell ref="A2:O2"/>
    <mergeCell ref="A3:O3"/>
    <mergeCell ref="A5:B9"/>
    <mergeCell ref="C5:C7"/>
    <mergeCell ref="D5:M5"/>
    <mergeCell ref="N5:O7"/>
    <mergeCell ref="D6:E6"/>
    <mergeCell ref="F6:G6"/>
    <mergeCell ref="H6:K6"/>
    <mergeCell ref="L6:L7"/>
    <mergeCell ref="M6:M7"/>
    <mergeCell ref="H7:I7"/>
    <mergeCell ref="J7:K7"/>
    <mergeCell ref="D8:E8"/>
    <mergeCell ref="N8:O8"/>
    <mergeCell ref="H9:I9"/>
    <mergeCell ref="J9:K9"/>
    <mergeCell ref="N9:N25"/>
    <mergeCell ref="O9:O25"/>
    <mergeCell ref="K10:K25"/>
    <mergeCell ref="L9:L25"/>
    <mergeCell ref="M9:M25"/>
    <mergeCell ref="H12:H25"/>
    <mergeCell ref="I12:I25"/>
    <mergeCell ref="J10:J25"/>
    <mergeCell ref="A23:C23"/>
    <mergeCell ref="A24:C24"/>
    <mergeCell ref="A25:C25"/>
    <mergeCell ref="C8:C9"/>
    <mergeCell ref="M27:M28"/>
    <mergeCell ref="J28:K28"/>
    <mergeCell ref="A26:C26"/>
    <mergeCell ref="D26:G26"/>
    <mergeCell ref="H26:I26"/>
    <mergeCell ref="D27:G27"/>
    <mergeCell ref="A27:B27"/>
    <mergeCell ref="A28:B28"/>
    <mergeCell ref="D28:G28"/>
    <mergeCell ref="H8:K8"/>
    <mergeCell ref="F8:G8"/>
    <mergeCell ref="A22:C22"/>
  </mergeCells>
  <printOptions horizontalCentered="1"/>
  <pageMargins left="0" right="0" top="0" bottom="0" header="0.3" footer="0.3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Մ-07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Nazik Erknapeshyan</dc:creator>
  <cp:lastModifiedBy>Armine.Xachatryan</cp:lastModifiedBy>
  <cp:lastPrinted>2020-03-09T09:24:31Z</cp:lastPrinted>
  <dcterms:created xsi:type="dcterms:W3CDTF">2016-05-05T10:39:40Z</dcterms:created>
  <dcterms:modified xsi:type="dcterms:W3CDTF">2020-08-10T11:45:19Z</dcterms:modified>
</cp:coreProperties>
</file>