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2021-ՀԱՇՎԵՏՎՈՒԹՅՈՒՆՆԵՐ\3-Mart\"/>
    </mc:Choice>
  </mc:AlternateContent>
  <bookViews>
    <workbookView xWindow="0" yWindow="0" windowWidth="28800" windowHeight="11310" tabRatio="877" activeTab="2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Մ-06" sheetId="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1" sheetId="13" r:id="rId19"/>
  </sheets>
  <definedNames>
    <definedName name="_xlnm.Print_Area" localSheetId="0">'Մ-01'!$A$1:$S$36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5" l="1"/>
  <c r="E14" i="15"/>
  <c r="E12" i="15"/>
  <c r="E9" i="23"/>
  <c r="E9" i="24"/>
  <c r="K9" i="15"/>
  <c r="J9" i="15"/>
  <c r="I9" i="15"/>
  <c r="H9" i="15"/>
  <c r="G9" i="15"/>
  <c r="R31" i="15"/>
  <c r="S30" i="15"/>
  <c r="S29" i="15"/>
  <c r="N35" i="15"/>
  <c r="N36" i="15"/>
  <c r="N34" i="15"/>
  <c r="L35" i="15"/>
  <c r="L36" i="15"/>
  <c r="L34" i="15"/>
  <c r="Q30" i="15"/>
  <c r="Q29" i="15"/>
  <c r="P29" i="15"/>
  <c r="P28" i="15"/>
  <c r="M28" i="15"/>
  <c r="L28" i="15"/>
  <c r="L29" i="15"/>
  <c r="M27" i="15"/>
  <c r="N27" i="15"/>
  <c r="O27" i="15"/>
  <c r="L27" i="15"/>
  <c r="Q8" i="23" l="1"/>
  <c r="P8" i="23"/>
  <c r="S31" i="23"/>
  <c r="N9" i="22"/>
  <c r="J8" i="13" l="1"/>
  <c r="H8" i="13"/>
  <c r="J8" i="20"/>
  <c r="H8" i="20"/>
  <c r="J8" i="19"/>
  <c r="H8" i="19"/>
  <c r="J8" i="18"/>
  <c r="H8" i="18"/>
  <c r="J8" i="17"/>
  <c r="H8" i="17"/>
  <c r="J8" i="16"/>
  <c r="H8" i="16"/>
  <c r="K8" i="15"/>
  <c r="I8" i="15"/>
  <c r="J8" i="12"/>
  <c r="H8" i="12"/>
  <c r="J8" i="11"/>
  <c r="H8" i="11"/>
  <c r="J8" i="10"/>
  <c r="H8" i="10"/>
  <c r="J8" i="9"/>
  <c r="H8" i="9"/>
  <c r="J8" i="8"/>
  <c r="H8" i="8"/>
  <c r="J8" i="7"/>
  <c r="H8" i="7"/>
  <c r="J8" i="6"/>
  <c r="H8" i="6"/>
  <c r="J8" i="25"/>
  <c r="H8" i="25"/>
  <c r="J8" i="21"/>
  <c r="H8" i="21"/>
  <c r="K8" i="23"/>
  <c r="I8" i="23"/>
  <c r="K8" i="24"/>
  <c r="I8" i="24"/>
  <c r="K8" i="22" l="1"/>
  <c r="E9" i="22"/>
  <c r="I8" i="22"/>
  <c r="F15" i="15" l="1"/>
  <c r="F14" i="15"/>
  <c r="F12" i="15"/>
  <c r="F10" i="15"/>
  <c r="F9" i="22"/>
  <c r="F9" i="24"/>
  <c r="F9" i="23"/>
  <c r="F9" i="15" l="1"/>
  <c r="S31" i="22" l="1"/>
  <c r="R8" i="22" s="1"/>
  <c r="C30" i="22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M35" i="13" l="1"/>
  <c r="K35" i="13"/>
  <c r="Q31" i="20"/>
  <c r="R31" i="20"/>
  <c r="R30" i="20"/>
  <c r="R29" i="20"/>
  <c r="P30" i="20"/>
  <c r="P29" i="20"/>
  <c r="O29" i="20"/>
  <c r="O28" i="20"/>
  <c r="N27" i="20"/>
  <c r="M27" i="20"/>
  <c r="L28" i="20"/>
  <c r="L27" i="20"/>
  <c r="K29" i="20"/>
  <c r="K28" i="20"/>
  <c r="K27" i="20"/>
  <c r="C30" i="20"/>
  <c r="C29" i="20"/>
  <c r="C28" i="20"/>
  <c r="C27" i="20"/>
  <c r="Q31" i="18"/>
  <c r="R30" i="18"/>
  <c r="R29" i="18"/>
  <c r="P30" i="18"/>
  <c r="P29" i="18"/>
  <c r="O29" i="18"/>
  <c r="O28" i="18"/>
  <c r="N27" i="18"/>
  <c r="M27" i="18"/>
  <c r="L28" i="18"/>
  <c r="L27" i="18"/>
  <c r="K29" i="18"/>
  <c r="K28" i="18"/>
  <c r="K27" i="18"/>
  <c r="R30" i="17" l="1"/>
  <c r="R29" i="17"/>
  <c r="Q31" i="17"/>
  <c r="P30" i="17"/>
  <c r="P29" i="17"/>
  <c r="O29" i="17"/>
  <c r="O28" i="17"/>
  <c r="N27" i="17"/>
  <c r="M27" i="17"/>
  <c r="L28" i="17"/>
  <c r="L27" i="17"/>
  <c r="K29" i="17"/>
  <c r="K28" i="17"/>
  <c r="K27" i="17"/>
  <c r="Q31" i="16" l="1"/>
  <c r="R30" i="16"/>
  <c r="R29" i="16"/>
  <c r="P30" i="16"/>
  <c r="P29" i="16"/>
  <c r="O29" i="16"/>
  <c r="O28" i="16"/>
  <c r="K29" i="16"/>
  <c r="L28" i="16"/>
  <c r="K28" i="16"/>
  <c r="L27" i="16"/>
  <c r="M27" i="16"/>
  <c r="N27" i="16"/>
  <c r="K27" i="16"/>
  <c r="M35" i="18" l="1"/>
  <c r="M36" i="18"/>
  <c r="M34" i="18"/>
  <c r="K35" i="18"/>
  <c r="K36" i="18"/>
  <c r="K34" i="18"/>
  <c r="K35" i="20"/>
  <c r="K36" i="20"/>
  <c r="M35" i="20"/>
  <c r="M36" i="20"/>
  <c r="M36" i="13"/>
  <c r="K36" i="13"/>
  <c r="M35" i="19"/>
  <c r="M36" i="19"/>
  <c r="K35" i="19"/>
  <c r="K36" i="19"/>
  <c r="K34" i="13"/>
  <c r="Q31" i="13" l="1"/>
  <c r="R30" i="13"/>
  <c r="R29" i="13"/>
  <c r="P30" i="13"/>
  <c r="P29" i="13"/>
  <c r="O29" i="13"/>
  <c r="O28" i="13"/>
  <c r="M27" i="13"/>
  <c r="N27" i="13"/>
  <c r="L27" i="13"/>
  <c r="L28" i="13"/>
  <c r="K28" i="13"/>
  <c r="K29" i="13"/>
  <c r="K27" i="13"/>
  <c r="Q31" i="19"/>
  <c r="R30" i="19"/>
  <c r="R29" i="19"/>
  <c r="P30" i="19"/>
  <c r="P29" i="19"/>
  <c r="O29" i="19"/>
  <c r="O28" i="19"/>
  <c r="L28" i="19"/>
  <c r="L27" i="19"/>
  <c r="M27" i="19"/>
  <c r="N27" i="19"/>
  <c r="K28" i="19"/>
  <c r="K29" i="19"/>
  <c r="K27" i="19"/>
  <c r="M34" i="13"/>
  <c r="K34" i="20"/>
  <c r="C30" i="23"/>
  <c r="N9" i="15" l="1"/>
  <c r="N9" i="24" l="1"/>
  <c r="D9" i="24" l="1"/>
  <c r="M34" i="19" l="1"/>
  <c r="K34" i="19"/>
  <c r="M34" i="20"/>
  <c r="M35" i="16"/>
  <c r="M36" i="16"/>
  <c r="K35" i="16"/>
  <c r="K36" i="16"/>
  <c r="M34" i="16"/>
  <c r="K34" i="16"/>
  <c r="M35" i="17"/>
  <c r="M36" i="17"/>
  <c r="M34" i="17"/>
  <c r="K35" i="17"/>
  <c r="K36" i="17"/>
  <c r="K34" i="17"/>
  <c r="D22" i="13"/>
  <c r="D23" i="13"/>
  <c r="D24" i="13"/>
  <c r="D25" i="13"/>
  <c r="D22" i="20"/>
  <c r="D23" i="20"/>
  <c r="D24" i="20"/>
  <c r="D25" i="20"/>
  <c r="D22" i="19"/>
  <c r="D23" i="19"/>
  <c r="D24" i="19"/>
  <c r="D25" i="19"/>
  <c r="D22" i="18"/>
  <c r="D23" i="18"/>
  <c r="D24" i="18"/>
  <c r="D25" i="18"/>
  <c r="D22" i="17"/>
  <c r="D23" i="17"/>
  <c r="D24" i="17"/>
  <c r="D25" i="17"/>
  <c r="D22" i="16"/>
  <c r="D23" i="16"/>
  <c r="D24" i="16"/>
  <c r="D25" i="16"/>
  <c r="D22" i="15"/>
  <c r="D23" i="15"/>
  <c r="D24" i="15"/>
  <c r="D25" i="15"/>
  <c r="D9" i="12"/>
  <c r="D9" i="11"/>
  <c r="D9" i="10"/>
  <c r="D9" i="9"/>
  <c r="D9" i="8"/>
  <c r="D9" i="7"/>
  <c r="D9" i="6"/>
  <c r="D9" i="25"/>
  <c r="D9" i="21"/>
  <c r="D9" i="23"/>
  <c r="M9" i="12" l="1"/>
  <c r="M9" i="11"/>
  <c r="M9" i="10"/>
  <c r="M9" i="9"/>
  <c r="M9" i="8"/>
  <c r="M9" i="7"/>
  <c r="M9" i="25"/>
  <c r="M9" i="21"/>
  <c r="M9" i="6"/>
  <c r="O8" i="13" l="1"/>
  <c r="O8" i="20"/>
  <c r="O8" i="18"/>
  <c r="O8" i="17"/>
  <c r="O8" i="16"/>
  <c r="P8" i="15"/>
  <c r="Q8" i="12"/>
  <c r="L11" i="12"/>
  <c r="K11" i="12"/>
  <c r="E9" i="12"/>
  <c r="P8" i="12"/>
  <c r="O8" i="12"/>
  <c r="F8" i="12"/>
  <c r="Q8" i="11"/>
  <c r="L11" i="11"/>
  <c r="K11" i="11"/>
  <c r="E9" i="11"/>
  <c r="P8" i="11"/>
  <c r="O8" i="11"/>
  <c r="F8" i="11"/>
  <c r="Q8" i="10"/>
  <c r="L11" i="10"/>
  <c r="K11" i="10"/>
  <c r="E9" i="10"/>
  <c r="P8" i="10"/>
  <c r="O8" i="10"/>
  <c r="F8" i="10"/>
  <c r="Q8" i="9"/>
  <c r="L11" i="9"/>
  <c r="K11" i="9"/>
  <c r="E9" i="9"/>
  <c r="P8" i="9"/>
  <c r="O8" i="9"/>
  <c r="F8" i="9"/>
  <c r="Q8" i="8"/>
  <c r="L11" i="8"/>
  <c r="K11" i="8"/>
  <c r="E9" i="8"/>
  <c r="P8" i="8"/>
  <c r="O8" i="8"/>
  <c r="F8" i="8"/>
  <c r="Q8" i="7"/>
  <c r="L11" i="7"/>
  <c r="K11" i="7"/>
  <c r="E9" i="7"/>
  <c r="P8" i="7"/>
  <c r="O8" i="7"/>
  <c r="F8" i="7"/>
  <c r="Q8" i="6"/>
  <c r="L11" i="6"/>
  <c r="K11" i="6"/>
  <c r="E9" i="6"/>
  <c r="P8" i="6"/>
  <c r="O8" i="6"/>
  <c r="F8" i="6"/>
  <c r="Q8" i="25"/>
  <c r="L11" i="25"/>
  <c r="K11" i="25"/>
  <c r="E9" i="25"/>
  <c r="P8" i="25"/>
  <c r="O8" i="25"/>
  <c r="F8" i="25"/>
  <c r="Q8" i="21"/>
  <c r="L11" i="21"/>
  <c r="K11" i="21"/>
  <c r="E9" i="21"/>
  <c r="D8" i="21" s="1"/>
  <c r="P8" i="21"/>
  <c r="O8" i="21"/>
  <c r="F8" i="21"/>
  <c r="C29" i="23"/>
  <c r="C27" i="23"/>
  <c r="M11" i="23"/>
  <c r="L11" i="23"/>
  <c r="G8" i="23"/>
  <c r="L9" i="23" l="1"/>
  <c r="L8" i="23" s="1"/>
  <c r="D8" i="23"/>
  <c r="C28" i="23"/>
  <c r="K9" i="11"/>
  <c r="K8" i="11" s="1"/>
  <c r="R8" i="23"/>
  <c r="K9" i="21"/>
  <c r="K8" i="21" s="1"/>
  <c r="C8" i="21" s="1"/>
  <c r="D8" i="11"/>
  <c r="K9" i="8"/>
  <c r="K8" i="8" s="1"/>
  <c r="D8" i="8"/>
  <c r="D8" i="9"/>
  <c r="D8" i="7"/>
  <c r="D8" i="10"/>
  <c r="K9" i="12"/>
  <c r="K8" i="12" s="1"/>
  <c r="K9" i="25"/>
  <c r="K8" i="25" s="1"/>
  <c r="K9" i="9"/>
  <c r="K8" i="9" s="1"/>
  <c r="D8" i="6"/>
  <c r="K9" i="7"/>
  <c r="K8" i="7" s="1"/>
  <c r="D8" i="12"/>
  <c r="K9" i="6"/>
  <c r="D8" i="25"/>
  <c r="K9" i="10"/>
  <c r="K8" i="10" s="1"/>
  <c r="M11" i="24"/>
  <c r="L11" i="19" s="1"/>
  <c r="L11" i="24"/>
  <c r="C8" i="11" l="1"/>
  <c r="K11" i="19"/>
  <c r="L9" i="24"/>
  <c r="K8" i="6"/>
  <c r="C8" i="6" s="1"/>
  <c r="C8" i="25"/>
  <c r="C8" i="23"/>
  <c r="C8" i="12"/>
  <c r="C8" i="8"/>
  <c r="C8" i="9"/>
  <c r="C8" i="7"/>
  <c r="C8" i="10"/>
  <c r="C29" i="24"/>
  <c r="R8" i="24" l="1"/>
  <c r="Q8" i="19" s="1"/>
  <c r="R31" i="19"/>
  <c r="R31" i="13"/>
  <c r="C29" i="19"/>
  <c r="C29" i="13"/>
  <c r="C30" i="18"/>
  <c r="C30" i="17"/>
  <c r="C30" i="16"/>
  <c r="P8" i="16"/>
  <c r="R8" i="15" l="1"/>
  <c r="R31" i="18"/>
  <c r="Q8" i="18" s="1"/>
  <c r="P8" i="18"/>
  <c r="P8" i="20"/>
  <c r="C29" i="18"/>
  <c r="C28" i="16"/>
  <c r="Q8" i="13"/>
  <c r="C29" i="16"/>
  <c r="C28" i="17"/>
  <c r="P8" i="17"/>
  <c r="C29" i="17"/>
  <c r="Q8" i="20"/>
  <c r="R31" i="16"/>
  <c r="Q8" i="16" s="1"/>
  <c r="R31" i="17"/>
  <c r="Q8" i="17" s="1"/>
  <c r="C28" i="18"/>
  <c r="P8" i="13"/>
  <c r="C30" i="15"/>
  <c r="Q8" i="15"/>
  <c r="C29" i="15" l="1"/>
  <c r="D11" i="16"/>
  <c r="M9" i="13"/>
  <c r="L11" i="13"/>
  <c r="D21" i="13"/>
  <c r="D20" i="13"/>
  <c r="D19" i="13"/>
  <c r="D18" i="13"/>
  <c r="D17" i="13"/>
  <c r="D16" i="13"/>
  <c r="E15" i="13"/>
  <c r="D15" i="13"/>
  <c r="E14" i="13"/>
  <c r="D14" i="13"/>
  <c r="D13" i="13"/>
  <c r="E12" i="13"/>
  <c r="D12" i="13"/>
  <c r="D11" i="13"/>
  <c r="E10" i="13"/>
  <c r="D10" i="13"/>
  <c r="G9" i="13"/>
  <c r="F9" i="13"/>
  <c r="M9" i="20"/>
  <c r="L11" i="20"/>
  <c r="D21" i="20"/>
  <c r="D20" i="20"/>
  <c r="D19" i="20"/>
  <c r="D18" i="20"/>
  <c r="D17" i="20"/>
  <c r="D16" i="20"/>
  <c r="E15" i="20"/>
  <c r="D15" i="20"/>
  <c r="E14" i="20"/>
  <c r="D14" i="20"/>
  <c r="D13" i="20"/>
  <c r="E12" i="20"/>
  <c r="D12" i="20"/>
  <c r="D11" i="20"/>
  <c r="E10" i="20"/>
  <c r="D10" i="20"/>
  <c r="G9" i="20"/>
  <c r="F9" i="20"/>
  <c r="D21" i="19"/>
  <c r="D20" i="19"/>
  <c r="D19" i="19"/>
  <c r="D18" i="19"/>
  <c r="D17" i="19"/>
  <c r="D16" i="19"/>
  <c r="E15" i="19"/>
  <c r="D15" i="19"/>
  <c r="E14" i="19"/>
  <c r="D14" i="19"/>
  <c r="D13" i="19"/>
  <c r="E12" i="19"/>
  <c r="D12" i="19"/>
  <c r="D11" i="19"/>
  <c r="E10" i="19"/>
  <c r="D10" i="19"/>
  <c r="G9" i="19"/>
  <c r="F9" i="19"/>
  <c r="M9" i="18"/>
  <c r="L11" i="18"/>
  <c r="D21" i="18"/>
  <c r="D20" i="18"/>
  <c r="D19" i="18"/>
  <c r="D18" i="18"/>
  <c r="D17" i="18"/>
  <c r="D16" i="18"/>
  <c r="E15" i="18"/>
  <c r="D15" i="18"/>
  <c r="E14" i="18"/>
  <c r="D14" i="18"/>
  <c r="D13" i="18"/>
  <c r="E12" i="18"/>
  <c r="D12" i="18"/>
  <c r="D11" i="18"/>
  <c r="E10" i="18"/>
  <c r="D10" i="18"/>
  <c r="G9" i="18"/>
  <c r="F9" i="18"/>
  <c r="M9" i="17"/>
  <c r="L11" i="17"/>
  <c r="D21" i="17"/>
  <c r="D20" i="17"/>
  <c r="D19" i="17"/>
  <c r="D18" i="17"/>
  <c r="D17" i="17"/>
  <c r="D16" i="17"/>
  <c r="E15" i="17"/>
  <c r="D15" i="17"/>
  <c r="E14" i="17"/>
  <c r="D14" i="17"/>
  <c r="D13" i="17"/>
  <c r="E12" i="17"/>
  <c r="D12" i="17"/>
  <c r="D11" i="17"/>
  <c r="E10" i="17"/>
  <c r="D10" i="17"/>
  <c r="G9" i="17"/>
  <c r="F9" i="17"/>
  <c r="M9" i="16"/>
  <c r="L11" i="16"/>
  <c r="D21" i="16"/>
  <c r="D20" i="16"/>
  <c r="D19" i="16"/>
  <c r="D18" i="16"/>
  <c r="D17" i="16"/>
  <c r="D16" i="16"/>
  <c r="E15" i="16"/>
  <c r="D15" i="16"/>
  <c r="E14" i="16"/>
  <c r="D14" i="16"/>
  <c r="D13" i="16"/>
  <c r="E12" i="16"/>
  <c r="D12" i="16"/>
  <c r="E10" i="16"/>
  <c r="D10" i="16"/>
  <c r="G9" i="16"/>
  <c r="F9" i="16"/>
  <c r="M11" i="15"/>
  <c r="E10" i="15"/>
  <c r="E9" i="15" s="1"/>
  <c r="D11" i="15"/>
  <c r="D12" i="15"/>
  <c r="D13" i="15"/>
  <c r="D14" i="15"/>
  <c r="D15" i="15"/>
  <c r="D16" i="15"/>
  <c r="D17" i="15"/>
  <c r="D18" i="15"/>
  <c r="D19" i="15"/>
  <c r="D20" i="15"/>
  <c r="D21" i="15"/>
  <c r="D10" i="15"/>
  <c r="C27" i="24"/>
  <c r="P8" i="19"/>
  <c r="G8" i="24"/>
  <c r="D8" i="24" l="1"/>
  <c r="C28" i="24"/>
  <c r="G8" i="15"/>
  <c r="C28" i="13"/>
  <c r="F8" i="16"/>
  <c r="C30" i="19"/>
  <c r="C30" i="13"/>
  <c r="F8" i="17"/>
  <c r="D9" i="18"/>
  <c r="D9" i="20"/>
  <c r="L8" i="24"/>
  <c r="O8" i="19" s="1"/>
  <c r="C27" i="19"/>
  <c r="C27" i="13"/>
  <c r="D9" i="17"/>
  <c r="D9" i="15"/>
  <c r="D9" i="19"/>
  <c r="D9" i="13"/>
  <c r="D9" i="16"/>
  <c r="E9" i="17"/>
  <c r="L11" i="15"/>
  <c r="L9" i="15" s="1"/>
  <c r="L8" i="15" s="1"/>
  <c r="C27" i="15"/>
  <c r="E9" i="16"/>
  <c r="K11" i="16"/>
  <c r="K9" i="16" s="1"/>
  <c r="C27" i="16"/>
  <c r="K11" i="17"/>
  <c r="K9" i="17" s="1"/>
  <c r="K8" i="17" s="1"/>
  <c r="C27" i="17"/>
  <c r="C27" i="18"/>
  <c r="K11" i="18"/>
  <c r="K9" i="18" s="1"/>
  <c r="K8" i="18" s="1"/>
  <c r="K11" i="20"/>
  <c r="K9" i="20" s="1"/>
  <c r="K8" i="20" s="1"/>
  <c r="K11" i="13"/>
  <c r="K9" i="13" s="1"/>
  <c r="E9" i="20"/>
  <c r="F8" i="18"/>
  <c r="E9" i="18"/>
  <c r="F8" i="20"/>
  <c r="F8" i="19"/>
  <c r="E9" i="19"/>
  <c r="F8" i="13"/>
  <c r="E9" i="13"/>
  <c r="C8" i="24" l="1"/>
  <c r="C28" i="15"/>
  <c r="D8" i="15"/>
  <c r="C8" i="15" s="1"/>
  <c r="C28" i="19"/>
  <c r="D8" i="17"/>
  <c r="C8" i="17" s="1"/>
  <c r="D8" i="16"/>
  <c r="K8" i="19"/>
  <c r="K8" i="13"/>
  <c r="D8" i="19"/>
  <c r="D8" i="13"/>
  <c r="D8" i="18"/>
  <c r="C8" i="18" s="1"/>
  <c r="D8" i="20"/>
  <c r="C8" i="20" s="1"/>
  <c r="K8" i="16"/>
  <c r="C8" i="16" l="1"/>
  <c r="C8" i="19"/>
  <c r="C8" i="13"/>
</calcChain>
</file>

<file path=xl/sharedStrings.xml><?xml version="1.0" encoding="utf-8"?>
<sst xmlns="http://schemas.openxmlformats.org/spreadsheetml/2006/main" count="1004" uniqueCount="84">
  <si>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</si>
  <si>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</si>
  <si>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</si>
  <si>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</si>
  <si>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</si>
  <si>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</si>
  <si>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</si>
  <si>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</si>
  <si>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</si>
  <si>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</si>
  <si>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</si>
  <si>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</si>
  <si>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</si>
  <si>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</si>
  <si>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</si>
  <si>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</si>
  <si>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</si>
  <si>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</si>
  <si>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</si>
  <si>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</si>
  <si>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</si>
  <si>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</si>
  <si>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</si>
  <si>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</si>
  <si>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</si>
  <si>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</si>
  <si>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</si>
  <si>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</si>
  <si>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</si>
  <si>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</si>
  <si>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</si>
  <si>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</si>
  <si>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</si>
  <si>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</si>
  <si>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</si>
  <si>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</si>
  <si>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</si>
  <si>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</si>
  <si>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</si>
  <si>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</si>
  <si>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</si>
  <si>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</si>
  <si>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</si>
  <si>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</si>
  <si>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Գլխ.քարտ</t>
  </si>
  <si>
    <t>Գլխ․քարտ․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</si>
  <si>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</si>
  <si>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</si>
  <si>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</si>
  <si>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</si>
  <si>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</si>
  <si>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</si>
  <si>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Նախարարությունում գրանցված մտից  և ներքին փաստաթղթերի վերաբերյալ</t>
  </si>
  <si>
    <t>2020թ.  ընթացքում</t>
  </si>
  <si>
    <t>Հաշվետվություն</t>
  </si>
  <si>
    <t>քարտուղարության կողմից նախարարությունում գրանցված մտից և ներքին փաստաթղթերի վերաբերյալ</t>
  </si>
  <si>
    <t>2020թ. ապրիլ ամսվա ընթացքում</t>
  </si>
  <si>
    <t xml:space="preserve"> </t>
  </si>
  <si>
    <t>ԾԱՆՈԹՈՒԹՅՈՒՆ․ ՄՏԻՑ ՉԳՐԱՆՑՎՈՂ ՓԱՍՏԱԹՂԹԵՐ - 2675</t>
  </si>
  <si>
    <t>Գլխ. Քարտ.</t>
  </si>
  <si>
    <t>Գլխ.քարտ.</t>
  </si>
  <si>
    <t>2021թ. հունվար ամսվա ընթացքում</t>
  </si>
  <si>
    <t>2021թ. փետրվար ամսվա ընթացքում</t>
  </si>
  <si>
    <t>2021թ. մարտ ամսվա ընթացքում</t>
  </si>
  <si>
    <t>2021թ. հունիս ամսվա ընթացքում</t>
  </si>
  <si>
    <t>ԾԱՆՈԹՈՒԹՅՈՒՆ․ ՄՏԻՑ ՉԳՐԱՆՑՎՈՂ ՓԱՍՏԱԹՂԹԵՐ -</t>
  </si>
  <si>
    <t xml:space="preserve">ԾԱՆՈԹՈՒԹՅՈՒՆ․ ՄՏԻՑ ՉԳՐԱՆՑՎՈՂ ՓԱՍՏԱԹՂԹԵՐ -  </t>
  </si>
  <si>
    <t>2021թ. օգոստոս ամսվա ընթացքում</t>
  </si>
  <si>
    <t>2021թ. սեպտեմբեր ամսվա ընթացքում</t>
  </si>
  <si>
    <t>2021թ. հոկտեմբեր ամսվա ընթացքում</t>
  </si>
  <si>
    <t xml:space="preserve">ԾԱՆՈԹՈՒԹՅՈՒՆ․ ՄՏԻՑ ՉԳՐԱՆՑՎՈՂ ՓԱՍՏԱԹՂԹԵՐ - </t>
  </si>
  <si>
    <t>2021թ. դեկտեմբեր ամսվա ընթացքում</t>
  </si>
  <si>
    <t>2021թ. մայիս ամսվա ընթացքում</t>
  </si>
  <si>
    <t>2021թ. հուլիս ամսվա ընթացքում</t>
  </si>
  <si>
    <t>2021թ. նոյեմբեր ամսվա ընթացքում</t>
  </si>
  <si>
    <t>2021թ. __________________ եռամսյակի ընթացքում</t>
  </si>
  <si>
    <t>2021 թ. __________________ կիսամյակի ընթացքում</t>
  </si>
  <si>
    <t>2021թ. __________________ կիսամյակի ընթացքում</t>
  </si>
  <si>
    <t>ԾԱՆՈԹՈՒԹՅՈՒՆ․ ՄՏԻՑ ՉԳՐԱՆՑՎՈՂ ՓԱՍՏԱԹՂԹԵՐ - 195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</si>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</sst>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9"/>
      <color theme="1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</fonts>
  <fills count="10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8" fillId="5" borderId="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0" fontId="6" fillId="4" borderId="14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42" xfId="0" applyFont="1" applyFill="1" applyBorder="1" applyAlignment="1">
      <alignment vertical="center"/>
    </xf>
    <xf numFmtId="0" fontId="1" fillId="2" borderId="45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8" fillId="0" borderId="0" xfId="0" applyFont="1" applyBorder="1" applyAlignment="1"/>
    <xf numFmtId="0" fontId="1" fillId="0" borderId="0" xfId="0" applyFont="1" applyBorder="1" applyAlignment="1"/>
    <xf numFmtId="0" fontId="8" fillId="5" borderId="1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5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5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" fillId="2" borderId="43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9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1" fillId="7" borderId="29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9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3" fillId="7" borderId="57" xfId="0" applyFont="1" applyFill="1" applyBorder="1" applyAlignment="1">
      <alignment horizontal="center" vertical="center" wrapText="1"/>
    </xf>
    <xf numFmtId="0" fontId="13" fillId="7" borderId="5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2" fillId="2" borderId="42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opLeftCell="A10" workbookViewId="0">
      <selection activeCell="T27" sqref="T27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6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8"/>
  </cols>
  <sheetData>
    <row r="1" spans="1:19" ht="18" x14ac:dyDescent="0.3">
      <c r="A1" s="163" t="s">
        <v>54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19" ht="27.75" customHeight="1" x14ac:dyDescent="0.3">
      <c r="A2" s="163" t="s">
        <v>61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</row>
    <row r="3" spans="1:19" ht="18" x14ac:dyDescent="0.35">
      <c r="A3" s="164" t="s">
        <v>55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5.75" thickBot="1" x14ac:dyDescent="0.35">
      <c r="P4" s="3"/>
    </row>
    <row r="5" spans="1:19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5"/>
      <c r="R5" s="176" t="s">
        <v>26</v>
      </c>
      <c r="S5" s="177"/>
    </row>
    <row r="6" spans="1:19" ht="32.25" customHeight="1" x14ac:dyDescent="0.3">
      <c r="A6" s="167"/>
      <c r="B6" s="168"/>
      <c r="C6" s="171"/>
      <c r="D6" s="199" t="s">
        <v>4</v>
      </c>
      <c r="E6" s="200"/>
      <c r="F6" s="201"/>
      <c r="G6" s="182" t="s">
        <v>23</v>
      </c>
      <c r="H6" s="183"/>
      <c r="I6" s="182" t="s">
        <v>82</v>
      </c>
      <c r="J6" s="183"/>
      <c r="K6" s="243" t="s">
        <v>83</v>
      </c>
      <c r="L6" s="184" t="s">
        <v>13</v>
      </c>
      <c r="M6" s="185"/>
      <c r="N6" s="185"/>
      <c r="O6" s="186"/>
      <c r="P6" s="187" t="s">
        <v>12</v>
      </c>
      <c r="Q6" s="189" t="s">
        <v>14</v>
      </c>
      <c r="R6" s="178"/>
      <c r="S6" s="179"/>
    </row>
    <row r="7" spans="1:19" ht="30.75" customHeight="1" thickBot="1" x14ac:dyDescent="0.35">
      <c r="A7" s="167"/>
      <c r="B7" s="168"/>
      <c r="C7" s="172"/>
      <c r="D7" s="40" t="s">
        <v>79</v>
      </c>
      <c r="E7" s="39" t="s">
        <v>80</v>
      </c>
      <c r="F7" s="39" t="s">
        <v>81</v>
      </c>
      <c r="G7" s="39" t="s">
        <v>25</v>
      </c>
      <c r="H7" s="41" t="s">
        <v>46</v>
      </c>
      <c r="I7" s="39" t="s">
        <v>25</v>
      </c>
      <c r="J7" s="41" t="s">
        <v>46</v>
      </c>
      <c r="K7" s="244"/>
      <c r="L7" s="191" t="s">
        <v>0</v>
      </c>
      <c r="M7" s="192"/>
      <c r="N7" s="192" t="s">
        <v>1</v>
      </c>
      <c r="O7" s="193"/>
      <c r="P7" s="188"/>
      <c r="Q7" s="190"/>
      <c r="R7" s="180"/>
      <c r="S7" s="181"/>
    </row>
    <row r="8" spans="1:19" ht="21.75" customHeight="1" x14ac:dyDescent="0.3">
      <c r="A8" s="167"/>
      <c r="B8" s="169"/>
      <c r="C8" s="194">
        <f>D8+L8+Q8+P8</f>
        <v>7681</v>
      </c>
      <c r="D8" s="196">
        <f>D9+E9+F9</f>
        <v>2318</v>
      </c>
      <c r="E8" s="197"/>
      <c r="F8" s="198"/>
      <c r="G8" s="207">
        <f>G9+H9</f>
        <v>14</v>
      </c>
      <c r="H8" s="195"/>
      <c r="I8" s="207">
        <f>I9+J9</f>
        <v>1</v>
      </c>
      <c r="J8" s="195"/>
      <c r="K8" s="116">
        <f>K9</f>
        <v>2</v>
      </c>
      <c r="L8" s="212">
        <f>L9+N9</f>
        <v>3266</v>
      </c>
      <c r="M8" s="213"/>
      <c r="N8" s="213"/>
      <c r="O8" s="214"/>
      <c r="P8" s="42">
        <f>P28</f>
        <v>2032</v>
      </c>
      <c r="Q8" s="90">
        <f t="shared" ref="Q8" si="0">SUM(Q29:Q30)</f>
        <v>65</v>
      </c>
      <c r="R8" s="202">
        <f>S31+R31</f>
        <v>3044</v>
      </c>
      <c r="S8" s="195"/>
    </row>
    <row r="9" spans="1:19" ht="18.75" customHeight="1" x14ac:dyDescent="0.3">
      <c r="A9" s="167"/>
      <c r="B9" s="169"/>
      <c r="C9" s="195"/>
      <c r="D9" s="32">
        <f>SUM(D10:D25)</f>
        <v>2290</v>
      </c>
      <c r="E9" s="21">
        <f>E10+E12+E14+E15</f>
        <v>10</v>
      </c>
      <c r="F9" s="21">
        <f>F10+F12+F14+F15</f>
        <v>18</v>
      </c>
      <c r="G9" s="4">
        <v>12</v>
      </c>
      <c r="H9" s="24">
        <v>2</v>
      </c>
      <c r="I9" s="4">
        <v>0</v>
      </c>
      <c r="J9" s="24">
        <v>1</v>
      </c>
      <c r="K9" s="108">
        <v>2</v>
      </c>
      <c r="L9" s="203">
        <f>L11+M11</f>
        <v>2638</v>
      </c>
      <c r="M9" s="204"/>
      <c r="N9" s="205">
        <f>N27</f>
        <v>628</v>
      </c>
      <c r="O9" s="206"/>
      <c r="P9" s="148"/>
      <c r="Q9" s="131"/>
      <c r="R9" s="148"/>
      <c r="S9" s="131"/>
    </row>
    <row r="10" spans="1:19" ht="15.75" customHeight="1" x14ac:dyDescent="0.3">
      <c r="A10" s="222" t="s">
        <v>35</v>
      </c>
      <c r="B10" s="223"/>
      <c r="C10" s="224"/>
      <c r="D10" s="56">
        <v>4</v>
      </c>
      <c r="E10" s="33">
        <v>10</v>
      </c>
      <c r="F10" s="33">
        <v>18</v>
      </c>
      <c r="G10" s="215"/>
      <c r="H10" s="216"/>
      <c r="I10" s="215"/>
      <c r="J10" s="216"/>
      <c r="K10" s="109"/>
      <c r="L10" s="14" t="s">
        <v>27</v>
      </c>
      <c r="M10" s="27" t="s">
        <v>28</v>
      </c>
      <c r="N10" s="209"/>
      <c r="O10" s="131"/>
      <c r="P10" s="149"/>
      <c r="Q10" s="208"/>
      <c r="R10" s="149"/>
      <c r="S10" s="208"/>
    </row>
    <row r="11" spans="1:19" ht="15.75" customHeight="1" x14ac:dyDescent="0.3">
      <c r="A11" s="222" t="s">
        <v>31</v>
      </c>
      <c r="B11" s="223"/>
      <c r="C11" s="224"/>
      <c r="D11" s="56">
        <v>27</v>
      </c>
      <c r="E11" s="81"/>
      <c r="F11" s="101"/>
      <c r="G11" s="217"/>
      <c r="H11" s="218"/>
      <c r="I11" s="217"/>
      <c r="J11" s="218"/>
      <c r="K11" s="112"/>
      <c r="L11" s="32">
        <f>L27+L28</f>
        <v>2605</v>
      </c>
      <c r="M11" s="21">
        <f>M27+M28</f>
        <v>33</v>
      </c>
      <c r="N11" s="210"/>
      <c r="O11" s="208"/>
      <c r="P11" s="149"/>
      <c r="Q11" s="208"/>
      <c r="R11" s="149"/>
      <c r="S11" s="208"/>
    </row>
    <row r="12" spans="1:19" ht="15.75" customHeight="1" x14ac:dyDescent="0.3">
      <c r="A12" s="222" t="s">
        <v>36</v>
      </c>
      <c r="B12" s="223"/>
      <c r="C12" s="224"/>
      <c r="D12" s="56">
        <v>1</v>
      </c>
      <c r="E12" s="56">
        <v>0</v>
      </c>
      <c r="F12" s="33">
        <v>0</v>
      </c>
      <c r="G12" s="217"/>
      <c r="H12" s="218"/>
      <c r="I12" s="217"/>
      <c r="J12" s="218"/>
      <c r="K12" s="112"/>
      <c r="L12" s="148"/>
      <c r="M12" s="209"/>
      <c r="N12" s="210"/>
      <c r="O12" s="208"/>
      <c r="P12" s="149"/>
      <c r="Q12" s="208"/>
      <c r="R12" s="149"/>
      <c r="S12" s="208"/>
    </row>
    <row r="13" spans="1:19" ht="15.75" customHeight="1" x14ac:dyDescent="0.3">
      <c r="A13" s="222" t="s">
        <v>37</v>
      </c>
      <c r="B13" s="223"/>
      <c r="C13" s="224"/>
      <c r="D13" s="56">
        <v>3</v>
      </c>
      <c r="E13" s="82"/>
      <c r="F13" s="101"/>
      <c r="G13" s="217"/>
      <c r="H13" s="218"/>
      <c r="I13" s="217"/>
      <c r="J13" s="218"/>
      <c r="K13" s="112"/>
      <c r="L13" s="149"/>
      <c r="M13" s="210"/>
      <c r="N13" s="210"/>
      <c r="O13" s="208"/>
      <c r="P13" s="149"/>
      <c r="Q13" s="208"/>
      <c r="R13" s="149"/>
      <c r="S13" s="208"/>
    </row>
    <row r="14" spans="1:19" ht="15.75" customHeight="1" x14ac:dyDescent="0.3">
      <c r="A14" s="222" t="s">
        <v>40</v>
      </c>
      <c r="B14" s="223"/>
      <c r="C14" s="224"/>
      <c r="D14" s="56">
        <v>0</v>
      </c>
      <c r="E14" s="56">
        <v>0</v>
      </c>
      <c r="F14" s="33">
        <v>0</v>
      </c>
      <c r="G14" s="217"/>
      <c r="H14" s="218"/>
      <c r="I14" s="217"/>
      <c r="J14" s="218"/>
      <c r="K14" s="112"/>
      <c r="L14" s="149"/>
      <c r="M14" s="210"/>
      <c r="N14" s="210"/>
      <c r="O14" s="208"/>
      <c r="P14" s="149"/>
      <c r="Q14" s="208"/>
      <c r="R14" s="149"/>
      <c r="S14" s="208"/>
    </row>
    <row r="15" spans="1:19" ht="15.75" customHeight="1" x14ac:dyDescent="0.3">
      <c r="A15" s="222" t="s">
        <v>21</v>
      </c>
      <c r="B15" s="223"/>
      <c r="C15" s="224"/>
      <c r="D15" s="56">
        <v>2</v>
      </c>
      <c r="E15" s="56">
        <v>0</v>
      </c>
      <c r="F15" s="33">
        <v>0</v>
      </c>
      <c r="G15" s="217"/>
      <c r="H15" s="218"/>
      <c r="I15" s="217"/>
      <c r="J15" s="218"/>
      <c r="K15" s="112"/>
      <c r="L15" s="149"/>
      <c r="M15" s="210"/>
      <c r="N15" s="210"/>
      <c r="O15" s="208"/>
      <c r="P15" s="149"/>
      <c r="Q15" s="208"/>
      <c r="R15" s="149"/>
      <c r="S15" s="208"/>
    </row>
    <row r="16" spans="1:19" ht="15.75" customHeight="1" x14ac:dyDescent="0.3">
      <c r="A16" s="222" t="s">
        <v>41</v>
      </c>
      <c r="B16" s="223"/>
      <c r="C16" s="224"/>
      <c r="D16" s="56">
        <v>2</v>
      </c>
      <c r="E16" s="82"/>
      <c r="F16" s="118"/>
      <c r="G16" s="217"/>
      <c r="H16" s="218"/>
      <c r="I16" s="217"/>
      <c r="J16" s="218"/>
      <c r="K16" s="112"/>
      <c r="L16" s="149"/>
      <c r="M16" s="210"/>
      <c r="N16" s="210"/>
      <c r="O16" s="208"/>
      <c r="P16" s="149"/>
      <c r="Q16" s="208"/>
      <c r="R16" s="149"/>
      <c r="S16" s="208"/>
    </row>
    <row r="17" spans="1:19" ht="15.75" customHeight="1" x14ac:dyDescent="0.3">
      <c r="A17" s="222" t="s">
        <v>38</v>
      </c>
      <c r="B17" s="223"/>
      <c r="C17" s="224"/>
      <c r="D17" s="56">
        <v>12</v>
      </c>
      <c r="E17" s="82"/>
      <c r="F17" s="118"/>
      <c r="G17" s="217"/>
      <c r="H17" s="218"/>
      <c r="I17" s="217"/>
      <c r="J17" s="218"/>
      <c r="K17" s="112"/>
      <c r="L17" s="149"/>
      <c r="M17" s="210"/>
      <c r="N17" s="210"/>
      <c r="O17" s="208"/>
      <c r="P17" s="149"/>
      <c r="Q17" s="208"/>
      <c r="R17" s="149"/>
      <c r="S17" s="208"/>
    </row>
    <row r="18" spans="1:19" ht="15.75" customHeight="1" x14ac:dyDescent="0.3">
      <c r="A18" s="222" t="s">
        <v>39</v>
      </c>
      <c r="B18" s="223"/>
      <c r="C18" s="224"/>
      <c r="D18" s="56">
        <v>63</v>
      </c>
      <c r="E18" s="82"/>
      <c r="F18" s="118"/>
      <c r="G18" s="217"/>
      <c r="H18" s="218"/>
      <c r="I18" s="217"/>
      <c r="J18" s="218"/>
      <c r="K18" s="112"/>
      <c r="L18" s="149"/>
      <c r="M18" s="210"/>
      <c r="N18" s="210"/>
      <c r="O18" s="208"/>
      <c r="P18" s="149"/>
      <c r="Q18" s="208"/>
      <c r="R18" s="149"/>
      <c r="S18" s="208"/>
    </row>
    <row r="19" spans="1:19" ht="15.75" customHeight="1" x14ac:dyDescent="0.3">
      <c r="A19" s="222" t="s">
        <v>32</v>
      </c>
      <c r="B19" s="223"/>
      <c r="C19" s="224"/>
      <c r="D19" s="56">
        <v>11</v>
      </c>
      <c r="E19" s="82"/>
      <c r="F19" s="118"/>
      <c r="G19" s="217"/>
      <c r="H19" s="218"/>
      <c r="I19" s="217"/>
      <c r="J19" s="218"/>
      <c r="K19" s="112"/>
      <c r="L19" s="149"/>
      <c r="M19" s="210"/>
      <c r="N19" s="210"/>
      <c r="O19" s="208"/>
      <c r="P19" s="149"/>
      <c r="Q19" s="208"/>
      <c r="R19" s="149"/>
      <c r="S19" s="208"/>
    </row>
    <row r="20" spans="1:19" ht="15.75" customHeight="1" x14ac:dyDescent="0.3">
      <c r="A20" s="29" t="s">
        <v>33</v>
      </c>
      <c r="B20" s="30"/>
      <c r="C20" s="31"/>
      <c r="D20" s="56">
        <v>227</v>
      </c>
      <c r="E20" s="82"/>
      <c r="F20" s="118"/>
      <c r="G20" s="217"/>
      <c r="H20" s="218"/>
      <c r="I20" s="217"/>
      <c r="J20" s="218"/>
      <c r="K20" s="112"/>
      <c r="L20" s="149"/>
      <c r="M20" s="210"/>
      <c r="N20" s="210"/>
      <c r="O20" s="208"/>
      <c r="P20" s="149"/>
      <c r="Q20" s="208"/>
      <c r="R20" s="149"/>
      <c r="S20" s="208"/>
    </row>
    <row r="21" spans="1:19" ht="15.75" customHeight="1" thickBot="1" x14ac:dyDescent="0.35">
      <c r="A21" s="222" t="s">
        <v>34</v>
      </c>
      <c r="B21" s="223"/>
      <c r="C21" s="224"/>
      <c r="D21" s="57">
        <v>1090</v>
      </c>
      <c r="E21" s="82"/>
      <c r="F21" s="118"/>
      <c r="G21" s="217"/>
      <c r="H21" s="218"/>
      <c r="I21" s="217"/>
      <c r="J21" s="218"/>
      <c r="K21" s="112"/>
      <c r="L21" s="149"/>
      <c r="M21" s="210"/>
      <c r="N21" s="210"/>
      <c r="O21" s="208"/>
      <c r="P21" s="149"/>
      <c r="Q21" s="208"/>
      <c r="R21" s="149"/>
      <c r="S21" s="208"/>
    </row>
    <row r="22" spans="1:19" ht="15.75" customHeight="1" x14ac:dyDescent="0.3">
      <c r="A22" s="222" t="s">
        <v>47</v>
      </c>
      <c r="B22" s="223"/>
      <c r="C22" s="224"/>
      <c r="D22" s="56">
        <v>33</v>
      </c>
      <c r="E22" s="82"/>
      <c r="F22" s="118"/>
      <c r="G22" s="217"/>
      <c r="H22" s="218"/>
      <c r="I22" s="217"/>
      <c r="J22" s="218"/>
      <c r="K22" s="112"/>
      <c r="L22" s="149"/>
      <c r="M22" s="210"/>
      <c r="N22" s="210"/>
      <c r="O22" s="208"/>
      <c r="P22" s="149"/>
      <c r="Q22" s="208"/>
      <c r="R22" s="149"/>
      <c r="S22" s="208"/>
    </row>
    <row r="23" spans="1:19" ht="15.75" customHeight="1" x14ac:dyDescent="0.3">
      <c r="A23" s="222" t="s">
        <v>48</v>
      </c>
      <c r="B23" s="223"/>
      <c r="C23" s="224"/>
      <c r="D23" s="56">
        <v>155</v>
      </c>
      <c r="E23" s="82"/>
      <c r="F23" s="118"/>
      <c r="G23" s="217"/>
      <c r="H23" s="218"/>
      <c r="I23" s="217"/>
      <c r="J23" s="218"/>
      <c r="K23" s="112"/>
      <c r="L23" s="149"/>
      <c r="M23" s="210"/>
      <c r="N23" s="210"/>
      <c r="O23" s="208"/>
      <c r="P23" s="149"/>
      <c r="Q23" s="208"/>
      <c r="R23" s="149"/>
      <c r="S23" s="208"/>
    </row>
    <row r="24" spans="1:19" ht="15.75" customHeight="1" x14ac:dyDescent="0.3">
      <c r="A24" s="222" t="s">
        <v>49</v>
      </c>
      <c r="B24" s="223"/>
      <c r="C24" s="224"/>
      <c r="D24" s="56">
        <v>660</v>
      </c>
      <c r="E24" s="82"/>
      <c r="F24" s="118"/>
      <c r="G24" s="217"/>
      <c r="H24" s="218"/>
      <c r="I24" s="217"/>
      <c r="J24" s="218"/>
      <c r="K24" s="112"/>
      <c r="L24" s="149"/>
      <c r="M24" s="210"/>
      <c r="N24" s="210"/>
      <c r="O24" s="208"/>
      <c r="P24" s="149"/>
      <c r="Q24" s="208"/>
      <c r="R24" s="149"/>
      <c r="S24" s="208"/>
    </row>
    <row r="25" spans="1:19" ht="15.75" customHeight="1" x14ac:dyDescent="0.3">
      <c r="A25" s="222" t="s">
        <v>50</v>
      </c>
      <c r="B25" s="223"/>
      <c r="C25" s="224"/>
      <c r="D25" s="56">
        <v>0</v>
      </c>
      <c r="E25" s="83"/>
      <c r="F25" s="118"/>
      <c r="G25" s="217"/>
      <c r="H25" s="218"/>
      <c r="I25" s="217"/>
      <c r="J25" s="218"/>
      <c r="K25" s="112"/>
      <c r="L25" s="150"/>
      <c r="M25" s="211"/>
      <c r="N25" s="211"/>
      <c r="O25" s="132"/>
      <c r="P25" s="150"/>
      <c r="Q25" s="132"/>
      <c r="R25" s="150"/>
      <c r="S25" s="132"/>
    </row>
    <row r="26" spans="1:19" ht="27" customHeight="1" x14ac:dyDescent="0.3">
      <c r="A26" s="142"/>
      <c r="B26" s="143"/>
      <c r="C26" s="144"/>
      <c r="D26" s="145"/>
      <c r="E26" s="146"/>
      <c r="F26" s="146"/>
      <c r="G26" s="146"/>
      <c r="H26" s="147"/>
      <c r="I26" s="110"/>
      <c r="J26" s="110"/>
      <c r="K26" s="110"/>
      <c r="L26" s="133"/>
      <c r="M26" s="134"/>
      <c r="N26" s="17" t="s">
        <v>10</v>
      </c>
      <c r="O26" s="19" t="s">
        <v>11</v>
      </c>
      <c r="P26" s="43"/>
      <c r="Q26" s="58"/>
      <c r="R26" s="18" t="s">
        <v>2</v>
      </c>
      <c r="S26" s="19" t="s">
        <v>3</v>
      </c>
    </row>
    <row r="27" spans="1:19" ht="49.5" customHeight="1" x14ac:dyDescent="0.3">
      <c r="A27" s="157" t="s">
        <v>5</v>
      </c>
      <c r="B27" s="158"/>
      <c r="C27" s="11">
        <f>SUM(L27:O27)</f>
        <v>1009</v>
      </c>
      <c r="D27" s="159"/>
      <c r="E27" s="140"/>
      <c r="F27" s="140"/>
      <c r="G27" s="140"/>
      <c r="H27" s="141"/>
      <c r="I27" s="117"/>
      <c r="J27" s="117"/>
      <c r="K27" s="117"/>
      <c r="L27" s="23">
        <v>159</v>
      </c>
      <c r="M27" s="38">
        <v>31</v>
      </c>
      <c r="N27" s="4">
        <v>628</v>
      </c>
      <c r="O27" s="24">
        <v>191</v>
      </c>
      <c r="P27" s="63"/>
      <c r="Q27" s="84"/>
      <c r="R27" s="148"/>
      <c r="S27" s="131"/>
    </row>
    <row r="28" spans="1:19" ht="49.5" customHeight="1" x14ac:dyDescent="0.3">
      <c r="A28" s="135" t="s">
        <v>43</v>
      </c>
      <c r="B28" s="136"/>
      <c r="C28" s="11">
        <f>L28+M28+P28+E9+G8+Q28+D11+D13+D16</f>
        <v>4601</v>
      </c>
      <c r="D28" s="137"/>
      <c r="E28" s="138"/>
      <c r="F28" s="138"/>
      <c r="G28" s="138"/>
      <c r="H28" s="139"/>
      <c r="I28" s="117"/>
      <c r="J28" s="117"/>
      <c r="K28" s="117"/>
      <c r="L28" s="23">
        <v>2446</v>
      </c>
      <c r="M28" s="38">
        <v>2</v>
      </c>
      <c r="N28" s="140"/>
      <c r="O28" s="141"/>
      <c r="P28" s="6">
        <v>2032</v>
      </c>
      <c r="Q28" s="59">
        <v>65</v>
      </c>
      <c r="R28" s="149"/>
      <c r="S28" s="132"/>
    </row>
    <row r="29" spans="1:19" ht="26.25" customHeight="1" x14ac:dyDescent="0.3">
      <c r="A29" s="157" t="s">
        <v>8</v>
      </c>
      <c r="B29" s="158"/>
      <c r="C29" s="11">
        <f>L29+P29+Q29</f>
        <v>316</v>
      </c>
      <c r="D29" s="159"/>
      <c r="E29" s="140"/>
      <c r="F29" s="140"/>
      <c r="G29" s="140"/>
      <c r="H29" s="141"/>
      <c r="I29" s="117"/>
      <c r="J29" s="117"/>
      <c r="K29" s="117"/>
      <c r="L29" s="6">
        <v>118</v>
      </c>
      <c r="M29" s="154"/>
      <c r="N29" s="155"/>
      <c r="O29" s="156"/>
      <c r="P29" s="6">
        <v>146</v>
      </c>
      <c r="Q29" s="59">
        <v>52</v>
      </c>
      <c r="R29" s="149"/>
      <c r="S29" s="25">
        <v>141</v>
      </c>
    </row>
    <row r="30" spans="1:19" ht="34.5" customHeight="1" thickBot="1" x14ac:dyDescent="0.35">
      <c r="A30" s="135" t="s">
        <v>9</v>
      </c>
      <c r="B30" s="136"/>
      <c r="C30" s="11"/>
      <c r="D30" s="219"/>
      <c r="E30" s="220"/>
      <c r="F30" s="220"/>
      <c r="G30" s="220"/>
      <c r="H30" s="221"/>
      <c r="I30" s="111"/>
      <c r="J30" s="111"/>
      <c r="K30" s="111"/>
      <c r="L30" s="151"/>
      <c r="M30" s="152"/>
      <c r="N30" s="152"/>
      <c r="O30" s="153"/>
      <c r="P30" s="60"/>
      <c r="Q30" s="61">
        <v>13</v>
      </c>
      <c r="R30" s="150"/>
      <c r="S30" s="26">
        <v>175</v>
      </c>
    </row>
    <row r="31" spans="1:19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2"/>
      <c r="R31" s="45">
        <v>2728</v>
      </c>
      <c r="S31" s="46">
        <f>SUM(S29:S30)</f>
        <v>316</v>
      </c>
    </row>
    <row r="32" spans="1:19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47"/>
      <c r="K32" s="37"/>
      <c r="L32" s="37"/>
      <c r="M32" s="37"/>
      <c r="N32" s="37"/>
      <c r="O32" s="37"/>
      <c r="P32" s="37"/>
      <c r="Q32" s="37"/>
      <c r="R32" s="37"/>
      <c r="S32" s="7"/>
    </row>
    <row r="33" spans="1:19" ht="30" customHeight="1" x14ac:dyDescent="0.3">
      <c r="A33" s="240" t="s">
        <v>18</v>
      </c>
      <c r="B33" s="241"/>
      <c r="C33" s="241"/>
      <c r="D33" s="241"/>
      <c r="E33" s="241"/>
      <c r="F33" s="241"/>
      <c r="G33" s="241"/>
      <c r="H33" s="242"/>
      <c r="I33" s="115"/>
      <c r="J33" s="115"/>
      <c r="K33" s="115"/>
      <c r="L33" s="160" t="s">
        <v>19</v>
      </c>
      <c r="M33" s="160"/>
      <c r="N33" s="13" t="s">
        <v>20</v>
      </c>
      <c r="O33" s="225"/>
      <c r="P33" s="226"/>
      <c r="Q33" s="226"/>
      <c r="R33" s="226"/>
      <c r="S33" s="227"/>
    </row>
    <row r="34" spans="1:19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7"/>
      <c r="H34" s="238"/>
      <c r="I34" s="114"/>
      <c r="J34" s="114"/>
      <c r="K34" s="114"/>
      <c r="L34" s="239">
        <v>0</v>
      </c>
      <c r="M34" s="239"/>
      <c r="N34" s="5">
        <v>0</v>
      </c>
      <c r="O34" s="217"/>
      <c r="P34" s="228"/>
      <c r="Q34" s="228"/>
      <c r="R34" s="228"/>
      <c r="S34" s="218"/>
    </row>
    <row r="35" spans="1:19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7"/>
      <c r="H35" s="238"/>
      <c r="I35" s="114"/>
      <c r="J35" s="114"/>
      <c r="K35" s="114"/>
      <c r="L35" s="239">
        <v>0</v>
      </c>
      <c r="M35" s="239"/>
      <c r="N35" s="5">
        <v>0</v>
      </c>
      <c r="O35" s="217"/>
      <c r="P35" s="228"/>
      <c r="Q35" s="228"/>
      <c r="R35" s="228"/>
      <c r="S35" s="218"/>
    </row>
    <row r="36" spans="1:19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3"/>
      <c r="H36" s="234"/>
      <c r="I36" s="113"/>
      <c r="J36" s="113"/>
      <c r="K36" s="113"/>
      <c r="L36" s="235">
        <v>0</v>
      </c>
      <c r="M36" s="235"/>
      <c r="N36" s="12">
        <v>0</v>
      </c>
      <c r="O36" s="229"/>
      <c r="P36" s="230"/>
      <c r="Q36" s="230"/>
      <c r="R36" s="230"/>
      <c r="S36" s="231"/>
    </row>
    <row r="39" spans="1:19" x14ac:dyDescent="0.3">
      <c r="A39" s="28"/>
      <c r="I39" s="9"/>
      <c r="J39" s="9"/>
      <c r="K39" s="9"/>
      <c r="M39" s="9"/>
      <c r="N39" s="9"/>
      <c r="O39" s="9"/>
      <c r="P39" s="35"/>
      <c r="Q39" s="9"/>
      <c r="S39" s="28"/>
    </row>
    <row r="40" spans="1:19" x14ac:dyDescent="0.3">
      <c r="A40" s="28"/>
      <c r="B40" s="28"/>
      <c r="C40" s="28"/>
      <c r="R40" s="9"/>
      <c r="S40" s="28"/>
    </row>
    <row r="42" spans="1:19" x14ac:dyDescent="0.3">
      <c r="B42" s="130" t="s">
        <v>78</v>
      </c>
      <c r="C42" s="130"/>
      <c r="D42" s="130"/>
      <c r="E42" s="130"/>
      <c r="F42" s="130"/>
      <c r="G42" s="130"/>
      <c r="H42" s="130"/>
      <c r="I42" s="130"/>
      <c r="J42" s="130"/>
      <c r="K42" s="130"/>
      <c r="L42" s="130"/>
    </row>
  </sheetData>
  <mergeCells count="76">
    <mergeCell ref="I6:J6"/>
    <mergeCell ref="K6:K7"/>
    <mergeCell ref="I8:J8"/>
    <mergeCell ref="I10:J25"/>
    <mergeCell ref="A22:C22"/>
    <mergeCell ref="A23:C23"/>
    <mergeCell ref="O33:S36"/>
    <mergeCell ref="B36:H36"/>
    <mergeCell ref="L36:M36"/>
    <mergeCell ref="B34:H34"/>
    <mergeCell ref="L34:M34"/>
    <mergeCell ref="B35:H35"/>
    <mergeCell ref="L35:M35"/>
    <mergeCell ref="A33:H33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</mergeCells>
  <pageMargins left="0.7" right="0.59" top="0.75" bottom="0.75" header="0.31" footer="0.3"/>
  <pageSetup paperSize="9" scale="7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8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8.140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69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44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52">
        <f>F9+G9</f>
        <v>0</v>
      </c>
      <c r="G8" s="251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50">
        <f>R31+Q31</f>
        <v>0</v>
      </c>
      <c r="R8" s="251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>
        <v>0</v>
      </c>
      <c r="L34" s="239"/>
      <c r="M34" s="66"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>
        <v>0</v>
      </c>
      <c r="L35" s="239"/>
      <c r="M35" s="66"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>
        <v>0</v>
      </c>
      <c r="L36" s="235"/>
      <c r="M36" s="65">
        <v>0</v>
      </c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C41" s="246" t="s">
        <v>70</v>
      </c>
      <c r="D41" s="246"/>
      <c r="E41" s="246"/>
      <c r="F41" s="246"/>
      <c r="G41" s="246"/>
      <c r="H41" s="246"/>
      <c r="I41" s="246"/>
      <c r="J41" s="246"/>
      <c r="K41" s="246"/>
      <c r="L41" s="246"/>
    </row>
  </sheetData>
  <mergeCells count="78">
    <mergeCell ref="H6:I6"/>
    <mergeCell ref="J6:J7"/>
    <mergeCell ref="H8:I8"/>
    <mergeCell ref="H10:I25"/>
    <mergeCell ref="M10:M25"/>
    <mergeCell ref="M7:N7"/>
    <mergeCell ref="A13:C13"/>
    <mergeCell ref="A24:C24"/>
    <mergeCell ref="A25:C25"/>
    <mergeCell ref="F8:G8"/>
    <mergeCell ref="K8:N8"/>
    <mergeCell ref="C8:C9"/>
    <mergeCell ref="D8:E8"/>
    <mergeCell ref="A10:C10"/>
    <mergeCell ref="A11:C11"/>
    <mergeCell ref="A12:C12"/>
    <mergeCell ref="C41:L41"/>
    <mergeCell ref="A18:C18"/>
    <mergeCell ref="A19:C19"/>
    <mergeCell ref="A21:C21"/>
    <mergeCell ref="A22:C22"/>
    <mergeCell ref="A27:B27"/>
    <mergeCell ref="A29:B29"/>
    <mergeCell ref="A28:B28"/>
    <mergeCell ref="A33:G33"/>
    <mergeCell ref="B36:G36"/>
    <mergeCell ref="K36:L36"/>
    <mergeCell ref="A23:C23"/>
    <mergeCell ref="A30:B30"/>
    <mergeCell ref="D30:G30"/>
    <mergeCell ref="K30:N30"/>
    <mergeCell ref="A26:C26"/>
    <mergeCell ref="Q27:Q30"/>
    <mergeCell ref="Q8:R8"/>
    <mergeCell ref="P27:P28"/>
    <mergeCell ref="D26:G26"/>
    <mergeCell ref="K26:L26"/>
    <mergeCell ref="D27:G27"/>
    <mergeCell ref="R27:R28"/>
    <mergeCell ref="Q9:Q25"/>
    <mergeCell ref="R9:R25"/>
    <mergeCell ref="L29:N29"/>
    <mergeCell ref="D29:G29"/>
    <mergeCell ref="D28:G28"/>
    <mergeCell ref="M28:N28"/>
    <mergeCell ref="N10:N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9:L9"/>
    <mergeCell ref="M9:N9"/>
    <mergeCell ref="K7:L7"/>
    <mergeCell ref="O9:O25"/>
    <mergeCell ref="A31:P31"/>
    <mergeCell ref="F10:G25"/>
    <mergeCell ref="A14:C14"/>
    <mergeCell ref="A15:C15"/>
    <mergeCell ref="N33:R36"/>
    <mergeCell ref="K33:L33"/>
    <mergeCell ref="B34:G34"/>
    <mergeCell ref="K34:L34"/>
    <mergeCell ref="B35:G35"/>
    <mergeCell ref="K35:L35"/>
    <mergeCell ref="A16:C16"/>
    <mergeCell ref="A17:C17"/>
    <mergeCell ref="P9:P25"/>
    <mergeCell ref="E16:E25"/>
    <mergeCell ref="K12:K25"/>
    <mergeCell ref="L12:L25"/>
  </mergeCells>
  <printOptions horizontalCentered="1"/>
  <pageMargins left="0" right="0" top="0" bottom="0" header="0.3" footer="0.3"/>
  <pageSetup paperSize="9" scale="8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9.28515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59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1" spans="1:18" x14ac:dyDescent="0.3">
      <c r="C41" s="246" t="s">
        <v>70</v>
      </c>
      <c r="D41" s="246"/>
      <c r="E41" s="246"/>
      <c r="F41" s="246"/>
      <c r="G41" s="246"/>
      <c r="H41" s="246"/>
      <c r="I41" s="246"/>
      <c r="J41" s="246"/>
      <c r="K41" s="246"/>
      <c r="L41" s="246"/>
    </row>
  </sheetData>
  <mergeCells count="78">
    <mergeCell ref="H6:I6"/>
    <mergeCell ref="J6:J7"/>
    <mergeCell ref="H8:I8"/>
    <mergeCell ref="H10:I25"/>
    <mergeCell ref="C41:L41"/>
    <mergeCell ref="A22:C22"/>
    <mergeCell ref="A23:C23"/>
    <mergeCell ref="A24:C24"/>
    <mergeCell ref="A25:C25"/>
    <mergeCell ref="D30:G30"/>
    <mergeCell ref="K30:N30"/>
    <mergeCell ref="A27:B27"/>
    <mergeCell ref="B36:G36"/>
    <mergeCell ref="K36:L36"/>
    <mergeCell ref="N33:R36"/>
    <mergeCell ref="K33:L33"/>
    <mergeCell ref="B34:G34"/>
    <mergeCell ref="K34:L34"/>
    <mergeCell ref="B35:G35"/>
    <mergeCell ref="K35:L35"/>
    <mergeCell ref="A13:C13"/>
    <mergeCell ref="A14:C14"/>
    <mergeCell ref="A15:C15"/>
    <mergeCell ref="A16:C16"/>
    <mergeCell ref="A17:C17"/>
    <mergeCell ref="A29:B29"/>
    <mergeCell ref="A28:B28"/>
    <mergeCell ref="A33:G33"/>
    <mergeCell ref="A31:P31"/>
    <mergeCell ref="A30:B30"/>
    <mergeCell ref="A26:C26"/>
    <mergeCell ref="L12:L25"/>
    <mergeCell ref="F8:G8"/>
    <mergeCell ref="K8:N8"/>
    <mergeCell ref="Q27:Q30"/>
    <mergeCell ref="Q8:R8"/>
    <mergeCell ref="P27:P28"/>
    <mergeCell ref="D26:G26"/>
    <mergeCell ref="K26:L26"/>
    <mergeCell ref="D27:G27"/>
    <mergeCell ref="R27:R28"/>
    <mergeCell ref="Q9:Q25"/>
    <mergeCell ref="R9:R25"/>
    <mergeCell ref="L29:N29"/>
    <mergeCell ref="D29:G29"/>
    <mergeCell ref="F10:G25"/>
    <mergeCell ref="D28:G28"/>
    <mergeCell ref="M28:N28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9:L9"/>
    <mergeCell ref="P9:P25"/>
    <mergeCell ref="K7:L7"/>
    <mergeCell ref="M7:N7"/>
    <mergeCell ref="M10:M25"/>
    <mergeCell ref="N10:N25"/>
    <mergeCell ref="O9:O25"/>
    <mergeCell ref="M9:N9"/>
    <mergeCell ref="K12:K25"/>
    <mergeCell ref="A18:C18"/>
    <mergeCell ref="A19:C19"/>
    <mergeCell ref="A21:C21"/>
    <mergeCell ref="E16:E25"/>
    <mergeCell ref="C8:C9"/>
    <mergeCell ref="D8:E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6.57031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21" width="9.140625" style="28"/>
    <col min="22" max="22" width="28.5703125" style="28" customWidth="1"/>
    <col min="23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46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84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85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85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85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85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81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82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82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82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82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x14ac:dyDescent="0.3">
      <c r="A21" s="222" t="s">
        <v>34</v>
      </c>
      <c r="B21" s="223"/>
      <c r="C21" s="224"/>
      <c r="D21" s="56"/>
      <c r="E21" s="82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82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82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82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83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46" t="s">
        <v>70</v>
      </c>
      <c r="C39" s="246"/>
      <c r="D39" s="246"/>
      <c r="E39" s="246"/>
      <c r="F39" s="246"/>
      <c r="G39" s="246"/>
      <c r="H39" s="246"/>
      <c r="I39" s="246"/>
      <c r="J39" s="246"/>
      <c r="K39" s="246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</sheetData>
  <mergeCells count="77">
    <mergeCell ref="H6:I6"/>
    <mergeCell ref="J6:J7"/>
    <mergeCell ref="H8:I8"/>
    <mergeCell ref="H10:I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D8:E8"/>
    <mergeCell ref="F8:G8"/>
    <mergeCell ref="K8:N8"/>
    <mergeCell ref="M10:M25"/>
    <mergeCell ref="N10:N25"/>
    <mergeCell ref="Q8:R8"/>
    <mergeCell ref="K9:L9"/>
    <mergeCell ref="M9:N9"/>
    <mergeCell ref="P9:P25"/>
    <mergeCell ref="Q9:Q25"/>
    <mergeCell ref="O9:O25"/>
    <mergeCell ref="R14:R25"/>
    <mergeCell ref="P27:P28"/>
    <mergeCell ref="Q27:Q30"/>
    <mergeCell ref="R27:R28"/>
    <mergeCell ref="N33:R36"/>
    <mergeCell ref="M28:N28"/>
    <mergeCell ref="L29:N29"/>
    <mergeCell ref="K30:N30"/>
    <mergeCell ref="A31:P31"/>
    <mergeCell ref="B35:G35"/>
    <mergeCell ref="K35:L35"/>
    <mergeCell ref="K33:L33"/>
    <mergeCell ref="B34:G34"/>
    <mergeCell ref="K34:L34"/>
    <mergeCell ref="A33:G33"/>
    <mergeCell ref="B36:G36"/>
    <mergeCell ref="K36:L36"/>
    <mergeCell ref="A19:C19"/>
    <mergeCell ref="A29:B29"/>
    <mergeCell ref="D29:G29"/>
    <mergeCell ref="A26:C26"/>
    <mergeCell ref="K26:L26"/>
    <mergeCell ref="A27:B27"/>
    <mergeCell ref="D27:G27"/>
    <mergeCell ref="A28:B28"/>
    <mergeCell ref="D28:G28"/>
    <mergeCell ref="D26:G26"/>
    <mergeCell ref="A21:C21"/>
    <mergeCell ref="F10:G25"/>
    <mergeCell ref="K12:K25"/>
    <mergeCell ref="L12:L25"/>
    <mergeCell ref="B39:K39"/>
    <mergeCell ref="A30:B30"/>
    <mergeCell ref="D30:G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</mergeCells>
  <printOptions horizontalCentered="1"/>
  <pageMargins left="0" right="0" top="0" bottom="0" header="0.3" footer="0.3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workbookViewId="0">
      <selection activeCell="C8" sqref="C8:C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6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8"/>
  </cols>
  <sheetData>
    <row r="1" spans="1:19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19" ht="27.75" customHeight="1" x14ac:dyDescent="0.3">
      <c r="A2" s="163" t="s">
        <v>75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</row>
    <row r="3" spans="1:19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5.75" thickBot="1" x14ac:dyDescent="0.35">
      <c r="P4" s="3"/>
    </row>
    <row r="5" spans="1:19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5"/>
      <c r="R5" s="176" t="s">
        <v>26</v>
      </c>
      <c r="S5" s="177"/>
    </row>
    <row r="6" spans="1:19" ht="36.75" customHeight="1" x14ac:dyDescent="0.3">
      <c r="A6" s="167"/>
      <c r="B6" s="168"/>
      <c r="C6" s="171"/>
      <c r="D6" s="199" t="s">
        <v>4</v>
      </c>
      <c r="E6" s="200"/>
      <c r="F6" s="201"/>
      <c r="G6" s="182" t="s">
        <v>23</v>
      </c>
      <c r="H6" s="183"/>
      <c r="I6" s="182" t="s">
        <v>82</v>
      </c>
      <c r="J6" s="183"/>
      <c r="K6" s="243" t="s">
        <v>83</v>
      </c>
      <c r="L6" s="184" t="s">
        <v>13</v>
      </c>
      <c r="M6" s="185"/>
      <c r="N6" s="185"/>
      <c r="O6" s="186"/>
      <c r="P6" s="187" t="s">
        <v>12</v>
      </c>
      <c r="Q6" s="189" t="s">
        <v>14</v>
      </c>
      <c r="R6" s="178"/>
      <c r="S6" s="179"/>
    </row>
    <row r="7" spans="1:19" ht="22.5" customHeight="1" thickBot="1" x14ac:dyDescent="0.35">
      <c r="A7" s="167"/>
      <c r="B7" s="168"/>
      <c r="C7" s="172"/>
      <c r="D7" s="40" t="s">
        <v>79</v>
      </c>
      <c r="E7" s="39" t="s">
        <v>80</v>
      </c>
      <c r="F7" s="39" t="s">
        <v>81</v>
      </c>
      <c r="G7" s="39" t="s">
        <v>25</v>
      </c>
      <c r="H7" s="41" t="s">
        <v>24</v>
      </c>
      <c r="I7" s="39" t="s">
        <v>25</v>
      </c>
      <c r="J7" s="41" t="s">
        <v>46</v>
      </c>
      <c r="K7" s="244"/>
      <c r="L7" s="191" t="s">
        <v>0</v>
      </c>
      <c r="M7" s="192"/>
      <c r="N7" s="192" t="s">
        <v>1</v>
      </c>
      <c r="O7" s="193"/>
      <c r="P7" s="188"/>
      <c r="Q7" s="190"/>
      <c r="R7" s="180"/>
      <c r="S7" s="181"/>
    </row>
    <row r="8" spans="1:19" ht="21.75" customHeight="1" x14ac:dyDescent="0.3">
      <c r="A8" s="167"/>
      <c r="B8" s="169"/>
      <c r="C8" s="194">
        <f>D8+L8+P8+Q8</f>
        <v>31552</v>
      </c>
      <c r="D8" s="196">
        <f>D9+E9+F9</f>
        <v>9782</v>
      </c>
      <c r="E8" s="197"/>
      <c r="F8" s="198"/>
      <c r="G8" s="207">
        <f>G9+H9</f>
        <v>72</v>
      </c>
      <c r="H8" s="195"/>
      <c r="I8" s="207">
        <f>I9+J9</f>
        <v>19</v>
      </c>
      <c r="J8" s="195"/>
      <c r="K8" s="116">
        <f>K9</f>
        <v>6</v>
      </c>
      <c r="L8" s="212">
        <f>L9+N9</f>
        <v>13436</v>
      </c>
      <c r="M8" s="213"/>
      <c r="N8" s="213"/>
      <c r="O8" s="214"/>
      <c r="P8" s="42">
        <f>P28</f>
        <v>8109</v>
      </c>
      <c r="Q8" s="34">
        <f t="shared" ref="Q8" si="0">SUM(Q29:Q30)</f>
        <v>225</v>
      </c>
      <c r="R8" s="202">
        <f>S31+R31</f>
        <v>11849</v>
      </c>
      <c r="S8" s="195"/>
    </row>
    <row r="9" spans="1:19" ht="18.75" customHeight="1" x14ac:dyDescent="0.3">
      <c r="A9" s="167"/>
      <c r="B9" s="169"/>
      <c r="C9" s="195"/>
      <c r="D9" s="32">
        <f>SUM(D10:D25)</f>
        <v>9621</v>
      </c>
      <c r="E9" s="21">
        <f>E10+E12+E14+E15</f>
        <v>41</v>
      </c>
      <c r="F9" s="21">
        <f>F10+F12+F14+F15</f>
        <v>120</v>
      </c>
      <c r="G9" s="50">
        <f>SUM('Մ-01:Մ-03'!G9)</f>
        <v>50</v>
      </c>
      <c r="H9" s="51">
        <f>SUM('Մ-01:Մ-03'!H9)</f>
        <v>22</v>
      </c>
      <c r="I9" s="51">
        <f>SUM('Մ-01:Մ-03'!I9)</f>
        <v>4</v>
      </c>
      <c r="J9" s="51">
        <f>SUM('Մ-01:Մ-03'!J9)</f>
        <v>15</v>
      </c>
      <c r="K9" s="51">
        <f>SUM('Մ-01:Մ-03'!K9)</f>
        <v>6</v>
      </c>
      <c r="L9" s="203">
        <f>L11+M11</f>
        <v>10620</v>
      </c>
      <c r="M9" s="204"/>
      <c r="N9" s="205">
        <f>N27</f>
        <v>2816</v>
      </c>
      <c r="O9" s="206"/>
      <c r="P9" s="148"/>
      <c r="Q9" s="131"/>
      <c r="R9" s="148"/>
      <c r="S9" s="131"/>
    </row>
    <row r="10" spans="1:19" ht="15.75" customHeight="1" x14ac:dyDescent="0.3">
      <c r="A10" s="222" t="s">
        <v>35</v>
      </c>
      <c r="B10" s="223"/>
      <c r="C10" s="224"/>
      <c r="D10" s="49">
        <f>SUM('Մ-01:Մ-03'!D10)</f>
        <v>37</v>
      </c>
      <c r="E10" s="52">
        <f>SUM('Մ-01:Մ-03'!E10)</f>
        <v>35</v>
      </c>
      <c r="F10" s="52">
        <f>SUM('Մ-01:Մ-03'!F10)</f>
        <v>103</v>
      </c>
      <c r="G10" s="215"/>
      <c r="H10" s="216"/>
      <c r="I10" s="215"/>
      <c r="J10" s="216"/>
      <c r="K10" s="109"/>
      <c r="L10" s="14" t="s">
        <v>27</v>
      </c>
      <c r="M10" s="27" t="s">
        <v>28</v>
      </c>
      <c r="N10" s="209"/>
      <c r="O10" s="131"/>
      <c r="P10" s="149"/>
      <c r="Q10" s="208"/>
      <c r="R10" s="149"/>
      <c r="S10" s="208"/>
    </row>
    <row r="11" spans="1:19" ht="15.75" customHeight="1" x14ac:dyDescent="0.3">
      <c r="A11" s="222" t="s">
        <v>31</v>
      </c>
      <c r="B11" s="223"/>
      <c r="C11" s="224"/>
      <c r="D11" s="49">
        <f>SUM('Մ-01:Մ-03'!D11)</f>
        <v>78</v>
      </c>
      <c r="E11" s="81"/>
      <c r="F11" s="101"/>
      <c r="G11" s="217"/>
      <c r="H11" s="218"/>
      <c r="I11" s="217"/>
      <c r="J11" s="218"/>
      <c r="K11" s="112"/>
      <c r="L11" s="32">
        <f>L27+L28</f>
        <v>10402</v>
      </c>
      <c r="M11" s="21">
        <f>M27+M28</f>
        <v>218</v>
      </c>
      <c r="N11" s="210"/>
      <c r="O11" s="208"/>
      <c r="P11" s="149"/>
      <c r="Q11" s="208"/>
      <c r="R11" s="149"/>
      <c r="S11" s="208"/>
    </row>
    <row r="12" spans="1:19" ht="15.75" customHeight="1" x14ac:dyDescent="0.3">
      <c r="A12" s="222" t="s">
        <v>36</v>
      </c>
      <c r="B12" s="223"/>
      <c r="C12" s="224"/>
      <c r="D12" s="49">
        <f>SUM('Մ-01:Մ-03'!D12)</f>
        <v>15</v>
      </c>
      <c r="E12" s="52">
        <f>SUM('Մ-01:Մ-03'!E12)</f>
        <v>4</v>
      </c>
      <c r="F12" s="52">
        <f>SUM('Մ-01:Մ-03'!F12)</f>
        <v>14</v>
      </c>
      <c r="G12" s="217"/>
      <c r="H12" s="218"/>
      <c r="I12" s="217"/>
      <c r="J12" s="218"/>
      <c r="K12" s="112"/>
      <c r="L12" s="148"/>
      <c r="M12" s="209"/>
      <c r="N12" s="210"/>
      <c r="O12" s="208"/>
      <c r="P12" s="149"/>
      <c r="Q12" s="208"/>
      <c r="R12" s="149"/>
      <c r="S12" s="208"/>
    </row>
    <row r="13" spans="1:19" ht="15.75" customHeight="1" x14ac:dyDescent="0.3">
      <c r="A13" s="222" t="s">
        <v>37</v>
      </c>
      <c r="B13" s="223"/>
      <c r="C13" s="224"/>
      <c r="D13" s="49">
        <f>SUM('Մ-01:Մ-03'!D13)</f>
        <v>20</v>
      </c>
      <c r="E13" s="82"/>
      <c r="F13" s="101"/>
      <c r="G13" s="217"/>
      <c r="H13" s="218"/>
      <c r="I13" s="217"/>
      <c r="J13" s="218"/>
      <c r="K13" s="112"/>
      <c r="L13" s="149"/>
      <c r="M13" s="210"/>
      <c r="N13" s="210"/>
      <c r="O13" s="208"/>
      <c r="P13" s="149"/>
      <c r="Q13" s="208"/>
      <c r="R13" s="149"/>
      <c r="S13" s="208"/>
    </row>
    <row r="14" spans="1:19" ht="15.75" customHeight="1" x14ac:dyDescent="0.3">
      <c r="A14" s="222" t="s">
        <v>40</v>
      </c>
      <c r="B14" s="223"/>
      <c r="C14" s="224"/>
      <c r="D14" s="49">
        <f>SUM('Մ-01:Մ-03'!D14)</f>
        <v>1</v>
      </c>
      <c r="E14" s="52">
        <f>SUM('Մ-01:Մ-03'!E14)</f>
        <v>0</v>
      </c>
      <c r="F14" s="52">
        <f>SUM('Մ-01:Մ-03'!F14)</f>
        <v>0</v>
      </c>
      <c r="G14" s="217"/>
      <c r="H14" s="218"/>
      <c r="I14" s="217"/>
      <c r="J14" s="218"/>
      <c r="K14" s="112"/>
      <c r="L14" s="149"/>
      <c r="M14" s="210"/>
      <c r="N14" s="210"/>
      <c r="O14" s="208"/>
      <c r="P14" s="149"/>
      <c r="Q14" s="208"/>
      <c r="R14" s="149"/>
      <c r="S14" s="208"/>
    </row>
    <row r="15" spans="1:19" ht="15.75" customHeight="1" x14ac:dyDescent="0.3">
      <c r="A15" s="222" t="s">
        <v>21</v>
      </c>
      <c r="B15" s="223"/>
      <c r="C15" s="224"/>
      <c r="D15" s="49">
        <f>SUM('Մ-01:Մ-03'!D15)</f>
        <v>3</v>
      </c>
      <c r="E15" s="52">
        <f>SUM('Մ-01:Մ-03'!E15)</f>
        <v>2</v>
      </c>
      <c r="F15" s="52">
        <f>SUM('Մ-01:Մ-03'!F15)</f>
        <v>3</v>
      </c>
      <c r="G15" s="217"/>
      <c r="H15" s="218"/>
      <c r="I15" s="217"/>
      <c r="J15" s="218"/>
      <c r="K15" s="112"/>
      <c r="L15" s="149"/>
      <c r="M15" s="210"/>
      <c r="N15" s="210"/>
      <c r="O15" s="208"/>
      <c r="P15" s="149"/>
      <c r="Q15" s="208"/>
      <c r="R15" s="149"/>
      <c r="S15" s="208"/>
    </row>
    <row r="16" spans="1:19" ht="15.75" customHeight="1" x14ac:dyDescent="0.3">
      <c r="A16" s="222" t="s">
        <v>41</v>
      </c>
      <c r="B16" s="223"/>
      <c r="C16" s="224"/>
      <c r="D16" s="49">
        <f>SUM('Մ-01:Մ-03'!D16)</f>
        <v>6</v>
      </c>
      <c r="E16" s="82"/>
      <c r="F16" s="100"/>
      <c r="G16" s="217"/>
      <c r="H16" s="218"/>
      <c r="I16" s="217"/>
      <c r="J16" s="218"/>
      <c r="K16" s="112"/>
      <c r="L16" s="149"/>
      <c r="M16" s="210"/>
      <c r="N16" s="210"/>
      <c r="O16" s="208"/>
      <c r="P16" s="149"/>
      <c r="Q16" s="208"/>
      <c r="R16" s="149"/>
      <c r="S16" s="208"/>
    </row>
    <row r="17" spans="1:19" ht="15.75" customHeight="1" x14ac:dyDescent="0.3">
      <c r="A17" s="222" t="s">
        <v>38</v>
      </c>
      <c r="B17" s="223"/>
      <c r="C17" s="224"/>
      <c r="D17" s="49">
        <f>SUM('Մ-01:Մ-03'!D17)</f>
        <v>25</v>
      </c>
      <c r="E17" s="82"/>
      <c r="F17" s="100"/>
      <c r="G17" s="217"/>
      <c r="H17" s="218"/>
      <c r="I17" s="217"/>
      <c r="J17" s="218"/>
      <c r="K17" s="112"/>
      <c r="L17" s="149"/>
      <c r="M17" s="210"/>
      <c r="N17" s="210"/>
      <c r="O17" s="208"/>
      <c r="P17" s="149"/>
      <c r="Q17" s="208"/>
      <c r="R17" s="149"/>
      <c r="S17" s="208"/>
    </row>
    <row r="18" spans="1:19" ht="15.75" customHeight="1" x14ac:dyDescent="0.3">
      <c r="A18" s="222" t="s">
        <v>39</v>
      </c>
      <c r="B18" s="223"/>
      <c r="C18" s="224"/>
      <c r="D18" s="49">
        <f>SUM('Մ-01:Մ-03'!D18)</f>
        <v>320</v>
      </c>
      <c r="E18" s="82"/>
      <c r="F18" s="100"/>
      <c r="G18" s="217"/>
      <c r="H18" s="218"/>
      <c r="I18" s="217"/>
      <c r="J18" s="218"/>
      <c r="K18" s="112"/>
      <c r="L18" s="149"/>
      <c r="M18" s="210"/>
      <c r="N18" s="210"/>
      <c r="O18" s="208"/>
      <c r="P18" s="149"/>
      <c r="Q18" s="208"/>
      <c r="R18" s="149"/>
      <c r="S18" s="208"/>
    </row>
    <row r="19" spans="1:19" ht="15.75" customHeight="1" x14ac:dyDescent="0.3">
      <c r="A19" s="222" t="s">
        <v>32</v>
      </c>
      <c r="B19" s="223"/>
      <c r="C19" s="224"/>
      <c r="D19" s="49">
        <f>SUM('Մ-01:Մ-03'!D19)</f>
        <v>92</v>
      </c>
      <c r="E19" s="82"/>
      <c r="F19" s="100"/>
      <c r="G19" s="217"/>
      <c r="H19" s="218"/>
      <c r="I19" s="217"/>
      <c r="J19" s="218"/>
      <c r="K19" s="112"/>
      <c r="L19" s="149"/>
      <c r="M19" s="210"/>
      <c r="N19" s="210"/>
      <c r="O19" s="208"/>
      <c r="P19" s="149"/>
      <c r="Q19" s="208"/>
      <c r="R19" s="149"/>
      <c r="S19" s="208"/>
    </row>
    <row r="20" spans="1:19" ht="15.75" customHeight="1" x14ac:dyDescent="0.3">
      <c r="A20" s="29" t="s">
        <v>33</v>
      </c>
      <c r="B20" s="30"/>
      <c r="C20" s="31"/>
      <c r="D20" s="49">
        <f>SUM('Մ-01:Մ-03'!D20)</f>
        <v>1158</v>
      </c>
      <c r="E20" s="82"/>
      <c r="F20" s="100"/>
      <c r="G20" s="217"/>
      <c r="H20" s="218"/>
      <c r="I20" s="217"/>
      <c r="J20" s="218"/>
      <c r="K20" s="112"/>
      <c r="L20" s="149"/>
      <c r="M20" s="210"/>
      <c r="N20" s="210"/>
      <c r="O20" s="208"/>
      <c r="P20" s="149"/>
      <c r="Q20" s="208"/>
      <c r="R20" s="149"/>
      <c r="S20" s="208"/>
    </row>
    <row r="21" spans="1:19" ht="15.75" customHeight="1" x14ac:dyDescent="0.3">
      <c r="A21" s="222" t="s">
        <v>34</v>
      </c>
      <c r="B21" s="223"/>
      <c r="C21" s="253"/>
      <c r="D21" s="50">
        <f>SUM('Մ-01:Մ-03'!D21)</f>
        <v>4413</v>
      </c>
      <c r="E21" s="82"/>
      <c r="F21" s="100"/>
      <c r="G21" s="217"/>
      <c r="H21" s="218"/>
      <c r="I21" s="217"/>
      <c r="J21" s="218"/>
      <c r="K21" s="112"/>
      <c r="L21" s="149"/>
      <c r="M21" s="210"/>
      <c r="N21" s="210"/>
      <c r="O21" s="208"/>
      <c r="P21" s="149"/>
      <c r="Q21" s="208"/>
      <c r="R21" s="149"/>
      <c r="S21" s="208"/>
    </row>
    <row r="22" spans="1:19" ht="15.75" customHeight="1" x14ac:dyDescent="0.3">
      <c r="A22" s="222" t="s">
        <v>47</v>
      </c>
      <c r="B22" s="223"/>
      <c r="C22" s="253"/>
      <c r="D22" s="50">
        <f>SUM('Մ-01:Մ-03'!D22)</f>
        <v>113</v>
      </c>
      <c r="E22" s="82"/>
      <c r="F22" s="100"/>
      <c r="G22" s="217"/>
      <c r="H22" s="218"/>
      <c r="I22" s="217"/>
      <c r="J22" s="218"/>
      <c r="K22" s="112"/>
      <c r="L22" s="149"/>
      <c r="M22" s="210"/>
      <c r="N22" s="210"/>
      <c r="O22" s="208"/>
      <c r="P22" s="149"/>
      <c r="Q22" s="208"/>
      <c r="R22" s="149"/>
      <c r="S22" s="208"/>
    </row>
    <row r="23" spans="1:19" ht="15.75" customHeight="1" x14ac:dyDescent="0.3">
      <c r="A23" s="222" t="s">
        <v>48</v>
      </c>
      <c r="B23" s="223"/>
      <c r="C23" s="253"/>
      <c r="D23" s="50">
        <f>SUM('Մ-01:Մ-03'!D23)</f>
        <v>719</v>
      </c>
      <c r="E23" s="82"/>
      <c r="F23" s="100"/>
      <c r="G23" s="217"/>
      <c r="H23" s="218"/>
      <c r="I23" s="217"/>
      <c r="J23" s="218"/>
      <c r="K23" s="112"/>
      <c r="L23" s="149"/>
      <c r="M23" s="210"/>
      <c r="N23" s="210"/>
      <c r="O23" s="208"/>
      <c r="P23" s="149"/>
      <c r="Q23" s="208"/>
      <c r="R23" s="149"/>
      <c r="S23" s="208"/>
    </row>
    <row r="24" spans="1:19" ht="15.75" customHeight="1" x14ac:dyDescent="0.3">
      <c r="A24" s="222" t="s">
        <v>49</v>
      </c>
      <c r="B24" s="223"/>
      <c r="C24" s="253"/>
      <c r="D24" s="50">
        <f>SUM('Մ-01:Մ-03'!D24)</f>
        <v>2621</v>
      </c>
      <c r="E24" s="82"/>
      <c r="F24" s="100"/>
      <c r="G24" s="217"/>
      <c r="H24" s="218"/>
      <c r="I24" s="217"/>
      <c r="J24" s="218"/>
      <c r="K24" s="112"/>
      <c r="L24" s="149"/>
      <c r="M24" s="210"/>
      <c r="N24" s="210"/>
      <c r="O24" s="208"/>
      <c r="P24" s="149"/>
      <c r="Q24" s="208"/>
      <c r="R24" s="149"/>
      <c r="S24" s="208"/>
    </row>
    <row r="25" spans="1:19" ht="15.75" customHeight="1" x14ac:dyDescent="0.3">
      <c r="A25" s="222" t="s">
        <v>50</v>
      </c>
      <c r="B25" s="223"/>
      <c r="C25" s="253"/>
      <c r="D25" s="50">
        <f>SUM('Մ-01:Մ-03'!D25)</f>
        <v>0</v>
      </c>
      <c r="E25" s="83"/>
      <c r="F25" s="100"/>
      <c r="G25" s="217"/>
      <c r="H25" s="218"/>
      <c r="I25" s="217"/>
      <c r="J25" s="218"/>
      <c r="K25" s="112"/>
      <c r="L25" s="150"/>
      <c r="M25" s="211"/>
      <c r="N25" s="211"/>
      <c r="O25" s="132"/>
      <c r="P25" s="150"/>
      <c r="Q25" s="132"/>
      <c r="R25" s="150"/>
      <c r="S25" s="132"/>
    </row>
    <row r="26" spans="1:19" ht="27" customHeight="1" x14ac:dyDescent="0.3">
      <c r="A26" s="142"/>
      <c r="B26" s="143"/>
      <c r="C26" s="144"/>
      <c r="D26" s="145"/>
      <c r="E26" s="146"/>
      <c r="F26" s="146"/>
      <c r="G26" s="146"/>
      <c r="H26" s="147"/>
      <c r="I26" s="110"/>
      <c r="J26" s="110"/>
      <c r="K26" s="110"/>
      <c r="L26" s="133"/>
      <c r="M26" s="134"/>
      <c r="N26" s="17" t="s">
        <v>10</v>
      </c>
      <c r="O26" s="19" t="s">
        <v>11</v>
      </c>
      <c r="P26" s="43"/>
      <c r="Q26" s="58"/>
      <c r="R26" s="18" t="s">
        <v>2</v>
      </c>
      <c r="S26" s="19" t="s">
        <v>3</v>
      </c>
    </row>
    <row r="27" spans="1:19" ht="49.5" customHeight="1" x14ac:dyDescent="0.3">
      <c r="A27" s="157" t="s">
        <v>5</v>
      </c>
      <c r="B27" s="158"/>
      <c r="C27" s="11">
        <f>SUM(L27:O27)</f>
        <v>4489</v>
      </c>
      <c r="D27" s="159"/>
      <c r="E27" s="140"/>
      <c r="F27" s="140"/>
      <c r="G27" s="140"/>
      <c r="H27" s="141"/>
      <c r="I27" s="117"/>
      <c r="J27" s="117"/>
      <c r="K27" s="117"/>
      <c r="L27" s="49">
        <f>SUM('Մ-01:Մ-03'!L27)</f>
        <v>905</v>
      </c>
      <c r="M27" s="49">
        <f>SUM('Մ-01:Մ-03'!M27)</f>
        <v>46</v>
      </c>
      <c r="N27" s="49">
        <f>SUM('Մ-01:Մ-03'!N27)</f>
        <v>2816</v>
      </c>
      <c r="O27" s="49">
        <f>SUM('Մ-01:Մ-03'!O27)</f>
        <v>722</v>
      </c>
      <c r="P27" s="63"/>
      <c r="Q27" s="131"/>
      <c r="R27" s="148"/>
      <c r="S27" s="131"/>
    </row>
    <row r="28" spans="1:19" ht="49.5" customHeight="1" x14ac:dyDescent="0.3">
      <c r="A28" s="135" t="s">
        <v>43</v>
      </c>
      <c r="B28" s="136"/>
      <c r="C28" s="11">
        <f>L28+M28+P28+G8+E9+D11+D13+D16</f>
        <v>17995</v>
      </c>
      <c r="D28" s="137"/>
      <c r="E28" s="138"/>
      <c r="F28" s="138"/>
      <c r="G28" s="138"/>
      <c r="H28" s="139"/>
      <c r="I28" s="117"/>
      <c r="J28" s="117"/>
      <c r="K28" s="117"/>
      <c r="L28" s="49">
        <f>SUM('Մ-01:Մ-03'!L28)</f>
        <v>9497</v>
      </c>
      <c r="M28" s="49">
        <f>SUM('Մ-01:Մ-03'!M28)</f>
        <v>172</v>
      </c>
      <c r="N28" s="140"/>
      <c r="O28" s="141"/>
      <c r="P28" s="49">
        <f>SUM('Մ-01:Մ-03'!P28)</f>
        <v>8109</v>
      </c>
      <c r="Q28" s="132"/>
      <c r="R28" s="149"/>
      <c r="S28" s="132"/>
    </row>
    <row r="29" spans="1:19" ht="26.25" customHeight="1" x14ac:dyDescent="0.3">
      <c r="A29" s="157" t="s">
        <v>8</v>
      </c>
      <c r="B29" s="158"/>
      <c r="C29" s="11">
        <f>L29+P29+Q29</f>
        <v>1301</v>
      </c>
      <c r="D29" s="159"/>
      <c r="E29" s="140"/>
      <c r="F29" s="140"/>
      <c r="G29" s="140"/>
      <c r="H29" s="141"/>
      <c r="I29" s="117"/>
      <c r="J29" s="117"/>
      <c r="K29" s="117"/>
      <c r="L29" s="49">
        <f>SUM('Մ-01:Մ-03'!L29)</f>
        <v>490</v>
      </c>
      <c r="M29" s="154"/>
      <c r="N29" s="155"/>
      <c r="O29" s="156"/>
      <c r="P29" s="49">
        <f>SUM('Մ-01:Մ-03'!P29)</f>
        <v>643</v>
      </c>
      <c r="Q29" s="49">
        <f>SUM('Մ-01:Մ-03'!Q29)</f>
        <v>168</v>
      </c>
      <c r="R29" s="149"/>
      <c r="S29" s="51">
        <f>SUM('Մ-01:Մ-03'!S29)</f>
        <v>560</v>
      </c>
    </row>
    <row r="30" spans="1:19" ht="34.5" customHeight="1" thickBot="1" x14ac:dyDescent="0.35">
      <c r="A30" s="135" t="s">
        <v>9</v>
      </c>
      <c r="B30" s="136"/>
      <c r="C30" s="11" t="e">
        <f>L30+M30+#REF!+Q30</f>
        <v>#REF!</v>
      </c>
      <c r="D30" s="159"/>
      <c r="E30" s="140"/>
      <c r="F30" s="140"/>
      <c r="G30" s="140"/>
      <c r="H30" s="141"/>
      <c r="I30" s="111"/>
      <c r="J30" s="111"/>
      <c r="K30" s="111"/>
      <c r="L30" s="151"/>
      <c r="M30" s="152"/>
      <c r="N30" s="152"/>
      <c r="O30" s="153"/>
      <c r="P30" s="119"/>
      <c r="Q30" s="49">
        <f>SUM('Մ-01:Մ-03'!Q30)</f>
        <v>57</v>
      </c>
      <c r="R30" s="150"/>
      <c r="S30" s="51">
        <f>SUM('Մ-01:Մ-03'!S30)</f>
        <v>871</v>
      </c>
    </row>
    <row r="31" spans="1:19" ht="22.15" customHeight="1" x14ac:dyDescent="0.3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20"/>
      <c r="R31" s="51">
        <f>SUM('Մ-01:Մ-03'!R31)</f>
        <v>10418</v>
      </c>
      <c r="S31" s="51">
        <f>SUM('Մ-01:Մ-03'!S31)</f>
        <v>1431</v>
      </c>
    </row>
    <row r="32" spans="1:19" ht="12" customHeight="1" thickBot="1" x14ac:dyDescent="0.35">
      <c r="A32" s="10"/>
      <c r="B32" s="37"/>
      <c r="C32" s="37"/>
      <c r="D32" s="54"/>
      <c r="E32" s="54"/>
      <c r="F32" s="54"/>
      <c r="G32" s="54"/>
      <c r="H32" s="54"/>
      <c r="I32" s="47"/>
      <c r="J32" s="47"/>
      <c r="K32" s="37"/>
      <c r="L32" s="37"/>
      <c r="M32" s="37"/>
      <c r="N32" s="37"/>
      <c r="O32" s="37"/>
      <c r="P32" s="129"/>
      <c r="Q32" s="129"/>
      <c r="R32" s="129"/>
      <c r="S32" s="7"/>
    </row>
    <row r="33" spans="1:19" ht="30" customHeight="1" x14ac:dyDescent="0.3">
      <c r="A33" s="240" t="s">
        <v>18</v>
      </c>
      <c r="B33" s="241"/>
      <c r="C33" s="241"/>
      <c r="D33" s="241"/>
      <c r="E33" s="241"/>
      <c r="F33" s="241"/>
      <c r="G33" s="241"/>
      <c r="H33" s="242"/>
      <c r="I33" s="115"/>
      <c r="J33" s="115"/>
      <c r="K33" s="115"/>
      <c r="L33" s="160" t="s">
        <v>19</v>
      </c>
      <c r="M33" s="160"/>
      <c r="N33" s="13" t="s">
        <v>20</v>
      </c>
      <c r="O33" s="123"/>
      <c r="P33" s="125"/>
      <c r="Q33" s="125"/>
      <c r="R33" s="125"/>
      <c r="S33" s="124"/>
    </row>
    <row r="34" spans="1:19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7"/>
      <c r="H34" s="238"/>
      <c r="I34" s="114"/>
      <c r="J34" s="114"/>
      <c r="K34" s="114"/>
      <c r="L34" s="254">
        <f>SUM('Մ-01:Մ-03'!L34:M34)</f>
        <v>0</v>
      </c>
      <c r="M34" s="255"/>
      <c r="N34" s="52">
        <f>SUM('Մ-01:Մ-03'!N34)</f>
        <v>0</v>
      </c>
      <c r="O34" s="121"/>
      <c r="P34" s="125"/>
      <c r="Q34" s="125"/>
      <c r="R34" s="125"/>
      <c r="S34" s="122"/>
    </row>
    <row r="35" spans="1:19" ht="15.75" customHeight="1" thickBot="1" x14ac:dyDescent="0.35">
      <c r="A35" s="14">
        <v>2</v>
      </c>
      <c r="B35" s="236" t="s">
        <v>30</v>
      </c>
      <c r="C35" s="237"/>
      <c r="D35" s="237"/>
      <c r="E35" s="237"/>
      <c r="F35" s="237"/>
      <c r="G35" s="237"/>
      <c r="H35" s="238"/>
      <c r="I35" s="114"/>
      <c r="J35" s="114"/>
      <c r="K35" s="114"/>
      <c r="L35" s="254">
        <f>SUM('Մ-01:Մ-03'!L35:M35)</f>
        <v>5</v>
      </c>
      <c r="M35" s="255"/>
      <c r="N35" s="52">
        <f>SUM('Մ-01:Մ-03'!N35)</f>
        <v>10</v>
      </c>
      <c r="O35" s="121"/>
      <c r="P35" s="127"/>
      <c r="Q35" s="125"/>
      <c r="R35" s="125"/>
      <c r="S35" s="122"/>
    </row>
    <row r="36" spans="1:19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3"/>
      <c r="H36" s="234"/>
      <c r="I36" s="113"/>
      <c r="J36" s="113"/>
      <c r="K36" s="113"/>
      <c r="L36" s="254">
        <f>SUM('Մ-01:Մ-03'!L36:M36)</f>
        <v>0</v>
      </c>
      <c r="M36" s="255"/>
      <c r="N36" s="52">
        <f>SUM('Մ-01:Մ-03'!N36)</f>
        <v>0</v>
      </c>
      <c r="O36" s="126"/>
      <c r="Q36" s="127"/>
      <c r="R36" s="127"/>
      <c r="S36" s="128"/>
    </row>
    <row r="38" spans="1:19" x14ac:dyDescent="0.3">
      <c r="A38" s="28"/>
      <c r="B38" s="28"/>
      <c r="C38" s="28"/>
      <c r="P38" s="35"/>
      <c r="S38" s="28"/>
    </row>
    <row r="39" spans="1:19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Q39" s="9"/>
      <c r="S39" s="28"/>
    </row>
    <row r="40" spans="1:19" x14ac:dyDescent="0.3">
      <c r="A40" s="28"/>
      <c r="B40" s="28"/>
      <c r="C40" s="28"/>
      <c r="R40" s="9"/>
      <c r="S40" s="28"/>
    </row>
    <row r="41" spans="1:19" x14ac:dyDescent="0.3">
      <c r="A41" s="28"/>
      <c r="B41" s="28"/>
      <c r="C41" s="28"/>
      <c r="S41" s="28"/>
    </row>
    <row r="42" spans="1:19" x14ac:dyDescent="0.3">
      <c r="A42" s="28"/>
      <c r="B42" s="28"/>
      <c r="C42" s="28"/>
      <c r="S42" s="28"/>
    </row>
    <row r="43" spans="1:19" x14ac:dyDescent="0.3">
      <c r="A43" s="28"/>
      <c r="B43" s="28"/>
      <c r="C43" s="28"/>
      <c r="S43" s="28"/>
    </row>
    <row r="44" spans="1:19" x14ac:dyDescent="0.3">
      <c r="A44" s="28"/>
      <c r="B44" s="28"/>
      <c r="C44" s="28"/>
      <c r="S44" s="28"/>
    </row>
    <row r="45" spans="1:19" x14ac:dyDescent="0.3">
      <c r="A45" s="28"/>
      <c r="B45" s="28"/>
      <c r="C45" s="28"/>
      <c r="S45" s="28"/>
    </row>
  </sheetData>
  <mergeCells count="74">
    <mergeCell ref="B34:H34"/>
    <mergeCell ref="L34:M34"/>
    <mergeCell ref="B35:H35"/>
    <mergeCell ref="L35:M35"/>
    <mergeCell ref="I6:J6"/>
    <mergeCell ref="K6:K7"/>
    <mergeCell ref="I8:J8"/>
    <mergeCell ref="I10:J25"/>
    <mergeCell ref="D27:H27"/>
    <mergeCell ref="D6:F6"/>
    <mergeCell ref="D8:F8"/>
    <mergeCell ref="G10:H25"/>
    <mergeCell ref="A25:C25"/>
    <mergeCell ref="L26:M26"/>
    <mergeCell ref="A27:B27"/>
    <mergeCell ref="D26:H26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A23:C23"/>
    <mergeCell ref="A33:H33"/>
    <mergeCell ref="L33:M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S27:S28"/>
    <mergeCell ref="A30:B30"/>
    <mergeCell ref="D30:H30"/>
    <mergeCell ref="L30:O30"/>
    <mergeCell ref="A28:B28"/>
    <mergeCell ref="D28:H28"/>
    <mergeCell ref="N28:O28"/>
    <mergeCell ref="A29:B29"/>
    <mergeCell ref="D29:H29"/>
    <mergeCell ref="M29:O29"/>
    <mergeCell ref="A24:C24"/>
    <mergeCell ref="R27:R30"/>
    <mergeCell ref="A26:C26"/>
    <mergeCell ref="A10:C10"/>
    <mergeCell ref="A11:C11"/>
    <mergeCell ref="A12:C12"/>
    <mergeCell ref="A13:C13"/>
    <mergeCell ref="Q27:Q28"/>
    <mergeCell ref="A14:C14"/>
    <mergeCell ref="A15:C15"/>
    <mergeCell ref="A16:C16"/>
    <mergeCell ref="A17:C17"/>
    <mergeCell ref="A18:C18"/>
    <mergeCell ref="A19:C19"/>
    <mergeCell ref="A21:C21"/>
    <mergeCell ref="A22:C22"/>
  </mergeCells>
  <printOptions horizontalCentered="1"/>
  <pageMargins left="0" right="0" top="0" bottom="0" header="0.3" footer="0.3"/>
  <pageSetup paperSize="9"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5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6.28515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22">
        <f>O28</f>
        <v>0</v>
      </c>
      <c r="P8" s="44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50">
        <f>SUM('Մ-04:Մ-06'!F9)</f>
        <v>0</v>
      </c>
      <c r="G9" s="51">
        <f>SUM('Մ-04:Մ-06'!G9)</f>
        <v>0</v>
      </c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SUM('Մ-04:Մ-06'!D10)</f>
        <v>0</v>
      </c>
      <c r="E10" s="52">
        <f>SUM('Մ-04:Մ-06'!E10)</f>
        <v>0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SUM('Մ-04:Մ-06'!D11)</f>
        <v>0</v>
      </c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SUM('Մ-04:Մ-06'!D12)</f>
        <v>0</v>
      </c>
      <c r="E12" s="52">
        <f>SUM('Մ-04:Մ-06'!E12)</f>
        <v>0</v>
      </c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SUM('Մ-04:Մ-06'!D13)</f>
        <v>0</v>
      </c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SUM('Մ-04:Մ-06'!D14)</f>
        <v>0</v>
      </c>
      <c r="E14" s="52">
        <f>SUM('Մ-04:Մ-06'!E14)</f>
        <v>0</v>
      </c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SUM('Մ-04:Մ-06'!D15)</f>
        <v>0</v>
      </c>
      <c r="E15" s="52">
        <f>SUM('Մ-04:Մ-06'!E15)</f>
        <v>0</v>
      </c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SUM('Մ-04:Մ-06'!D16)</f>
        <v>0</v>
      </c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SUM('Մ-04:Մ-06'!D17)</f>
        <v>0</v>
      </c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SUM('Մ-04:Մ-06'!D18)</f>
        <v>0</v>
      </c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SUM('Մ-04:Մ-06'!D19)</f>
        <v>0</v>
      </c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SUM('Մ-04:Մ-06'!D20)</f>
        <v>0</v>
      </c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SUM('Մ-04:Մ-06'!D21)</f>
        <v>0</v>
      </c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SUM('Մ-04:Մ-06'!D22)</f>
        <v>0</v>
      </c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SUM('Մ-04:Մ-06'!D23)</f>
        <v>0</v>
      </c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SUM('Մ-04:Մ-06'!D24)</f>
        <v>0</v>
      </c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SUM('Մ-04:Մ-06'!D25)</f>
        <v>0</v>
      </c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SUM(K27:N27)</f>
        <v>0</v>
      </c>
      <c r="D27" s="260"/>
      <c r="E27" s="140"/>
      <c r="F27" s="140"/>
      <c r="G27" s="261"/>
      <c r="H27" s="117"/>
      <c r="I27" s="117"/>
      <c r="J27" s="117"/>
      <c r="K27" s="49">
        <f>SUM('Մ-04:Մ-06'!H27)</f>
        <v>0</v>
      </c>
      <c r="L27" s="49">
        <f>SUM('Մ-04:Մ-06'!I27)</f>
        <v>0</v>
      </c>
      <c r="M27" s="49">
        <f>SUM('Մ-04:Մ-06'!J27)</f>
        <v>0</v>
      </c>
      <c r="N27" s="49">
        <f>SUM('Մ-04:Մ-06'!K27)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K28+L28+O28</f>
        <v>0</v>
      </c>
      <c r="D28" s="137"/>
      <c r="E28" s="138"/>
      <c r="F28" s="138"/>
      <c r="G28" s="139"/>
      <c r="H28" s="117"/>
      <c r="I28" s="117"/>
      <c r="J28" s="117"/>
      <c r="K28" s="49">
        <f>SUM('Մ-04:Մ-06'!H28)</f>
        <v>0</v>
      </c>
      <c r="L28" s="49">
        <f>SUM('Մ-04:Մ-06'!I28)</f>
        <v>0</v>
      </c>
      <c r="M28" s="140"/>
      <c r="N28" s="141"/>
      <c r="O28" s="49">
        <f>SUM('Մ-04:Մ-06'!L28)</f>
        <v>0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K29+O29+P29</f>
        <v>0</v>
      </c>
      <c r="D29" s="159"/>
      <c r="E29" s="140"/>
      <c r="F29" s="140"/>
      <c r="G29" s="141"/>
      <c r="H29" s="117"/>
      <c r="I29" s="117"/>
      <c r="J29" s="117"/>
      <c r="K29" s="49">
        <f>SUM('Մ-04:Մ-06'!H29)</f>
        <v>0</v>
      </c>
      <c r="L29" s="154"/>
      <c r="M29" s="155"/>
      <c r="N29" s="156"/>
      <c r="O29" s="49">
        <f>SUM('Մ-04:Մ-06'!L29)</f>
        <v>0</v>
      </c>
      <c r="P29" s="49">
        <f>SUM('Մ-04:Մ-06'!M29)</f>
        <v>0</v>
      </c>
      <c r="Q29" s="149"/>
      <c r="R29" s="51">
        <f>SUM('Մ-04:Մ-06'!O29)</f>
        <v>0</v>
      </c>
    </row>
    <row r="30" spans="1:18" ht="34.5" customHeight="1" thickBot="1" x14ac:dyDescent="0.35">
      <c r="A30" s="135" t="s">
        <v>9</v>
      </c>
      <c r="B30" s="136"/>
      <c r="C30" s="11">
        <f>K30+L30+O30+P30</f>
        <v>0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49">
        <f>SUM('Մ-04:Մ-06'!M30)</f>
        <v>0</v>
      </c>
      <c r="Q30" s="150"/>
      <c r="R30" s="51">
        <f>SUM('Մ-04:Մ-06'!O30)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SUM('Մ-04:Մ-06'!N31)</f>
        <v>0</v>
      </c>
      <c r="R31" s="46">
        <f>R29+R30</f>
        <v>0</v>
      </c>
    </row>
    <row r="32" spans="1:18" ht="12" customHeight="1" thickBot="1" x14ac:dyDescent="0.35">
      <c r="A32" s="10"/>
      <c r="B32" s="37"/>
      <c r="C32" s="37"/>
      <c r="D32" s="37"/>
      <c r="E32" s="37"/>
      <c r="F32" s="37"/>
      <c r="G32" s="3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258" t="s">
        <v>19</v>
      </c>
      <c r="L33" s="259"/>
      <c r="M33" s="48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SUM('Մ-04:Մ-06'!H34:I34)</f>
        <v>0</v>
      </c>
      <c r="L34" s="255"/>
      <c r="M34" s="52">
        <f>SUM('Մ-04:Մ-06'!J34)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SUM('Մ-04:Մ-06'!H35:I35)</f>
        <v>0</v>
      </c>
      <c r="L35" s="255"/>
      <c r="M35" s="52">
        <f>SUM('Մ-04:Մ-06'!J35)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SUM('Մ-04:Մ-06'!H36:I36)</f>
        <v>0</v>
      </c>
      <c r="L36" s="255"/>
      <c r="M36" s="52">
        <f>SUM('Մ-04:Մ-06'!J36)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F8:G8"/>
    <mergeCell ref="K8:N8"/>
    <mergeCell ref="Q8:R8"/>
    <mergeCell ref="K9:L9"/>
    <mergeCell ref="M9:N9"/>
    <mergeCell ref="P9:P25"/>
    <mergeCell ref="Q9:Q25"/>
    <mergeCell ref="R9:R25"/>
    <mergeCell ref="K12:K25"/>
    <mergeCell ref="L12:L25"/>
    <mergeCell ref="M10:M25"/>
    <mergeCell ref="N10:N25"/>
    <mergeCell ref="O9:O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D8:E8"/>
    <mergeCell ref="E16:E25"/>
    <mergeCell ref="F10:G25"/>
    <mergeCell ref="A10:C10"/>
    <mergeCell ref="A11:C11"/>
    <mergeCell ref="A12:C12"/>
    <mergeCell ref="A13:C13"/>
    <mergeCell ref="A14:C14"/>
    <mergeCell ref="A19:C19"/>
    <mergeCell ref="A21:C21"/>
    <mergeCell ref="A15:C15"/>
    <mergeCell ref="A16:C16"/>
    <mergeCell ref="A17:C17"/>
    <mergeCell ref="A18:C18"/>
    <mergeCell ref="A26:B26"/>
    <mergeCell ref="A22:C22"/>
    <mergeCell ref="A23:C23"/>
    <mergeCell ref="A24:C24"/>
    <mergeCell ref="A25:C25"/>
    <mergeCell ref="D26:G26"/>
    <mergeCell ref="K26:L26"/>
    <mergeCell ref="B35:G35"/>
    <mergeCell ref="A30:B30"/>
    <mergeCell ref="D30:G30"/>
    <mergeCell ref="K30:N30"/>
    <mergeCell ref="A33:G33"/>
    <mergeCell ref="K33:L33"/>
    <mergeCell ref="A31:P31"/>
    <mergeCell ref="K35:L35"/>
    <mergeCell ref="A27:B27"/>
    <mergeCell ref="D27:G27"/>
    <mergeCell ref="B34:G34"/>
    <mergeCell ref="K34:L34"/>
    <mergeCell ref="A28:B28"/>
    <mergeCell ref="D28:G28"/>
    <mergeCell ref="M28:N28"/>
    <mergeCell ref="A29:B29"/>
    <mergeCell ref="D29:G29"/>
    <mergeCell ref="L29:N29"/>
    <mergeCell ref="N33:R36"/>
    <mergeCell ref="B36:G36"/>
    <mergeCell ref="K36:L36"/>
    <mergeCell ref="P27:P28"/>
    <mergeCell ref="Q27:Q30"/>
    <mergeCell ref="R27:R28"/>
  </mergeCells>
  <printOptions horizontalCentered="1"/>
  <pageMargins left="0" right="0" top="0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5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8.140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22">
        <f>O28</f>
        <v>0</v>
      </c>
      <c r="P8" s="44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50">
        <f>SUM('Մ-07:Մ-09'!F9)</f>
        <v>0</v>
      </c>
      <c r="G9" s="51">
        <f>SUM('Մ-07:Մ-09'!G9)</f>
        <v>0</v>
      </c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SUM('Մ-07:Մ-09'!D10)</f>
        <v>0</v>
      </c>
      <c r="E10" s="52">
        <f>SUM('Մ-07:Մ-09'!E10)</f>
        <v>0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SUM('Մ-07:Մ-09'!D11)</f>
        <v>0</v>
      </c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SUM('Մ-07:Մ-09'!D12)</f>
        <v>0</v>
      </c>
      <c r="E12" s="52">
        <f>SUM('Մ-07:Մ-09'!E12)</f>
        <v>0</v>
      </c>
      <c r="F12" s="217"/>
      <c r="G12" s="218"/>
      <c r="H12" s="217"/>
      <c r="I12" s="218"/>
      <c r="J12" s="112"/>
      <c r="K12" s="266"/>
      <c r="L12" s="26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SUM('Մ-07:Մ-09'!D13)</f>
        <v>0</v>
      </c>
      <c r="E13" s="8"/>
      <c r="F13" s="217"/>
      <c r="G13" s="218"/>
      <c r="H13" s="217"/>
      <c r="I13" s="218"/>
      <c r="J13" s="112"/>
      <c r="K13" s="267"/>
      <c r="L13" s="27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SUM('Մ-07:Մ-09'!D14)</f>
        <v>0</v>
      </c>
      <c r="E14" s="52">
        <f>SUM('Մ-07:Մ-09'!E14)</f>
        <v>0</v>
      </c>
      <c r="F14" s="217"/>
      <c r="G14" s="218"/>
      <c r="H14" s="217"/>
      <c r="I14" s="218"/>
      <c r="J14" s="112"/>
      <c r="K14" s="267"/>
      <c r="L14" s="27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SUM('Մ-07:Մ-09'!D15)</f>
        <v>0</v>
      </c>
      <c r="E15" s="52">
        <f>SUM('Մ-07:Մ-09'!E15)</f>
        <v>0</v>
      </c>
      <c r="F15" s="217"/>
      <c r="G15" s="218"/>
      <c r="H15" s="217"/>
      <c r="I15" s="218"/>
      <c r="J15" s="112"/>
      <c r="K15" s="267"/>
      <c r="L15" s="27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SUM('Մ-07:Մ-09'!D16)</f>
        <v>0</v>
      </c>
      <c r="E16" s="209"/>
      <c r="F16" s="217"/>
      <c r="G16" s="218"/>
      <c r="H16" s="217"/>
      <c r="I16" s="218"/>
      <c r="J16" s="112"/>
      <c r="K16" s="267"/>
      <c r="L16" s="27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SUM('Մ-07:Մ-09'!D17)</f>
        <v>0</v>
      </c>
      <c r="E17" s="210"/>
      <c r="F17" s="217"/>
      <c r="G17" s="218"/>
      <c r="H17" s="217"/>
      <c r="I17" s="218"/>
      <c r="J17" s="112"/>
      <c r="K17" s="267"/>
      <c r="L17" s="27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SUM('Մ-07:Մ-09'!D18)</f>
        <v>0</v>
      </c>
      <c r="E18" s="210"/>
      <c r="F18" s="217"/>
      <c r="G18" s="218"/>
      <c r="H18" s="217"/>
      <c r="I18" s="218"/>
      <c r="J18" s="112"/>
      <c r="K18" s="267"/>
      <c r="L18" s="27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SUM('Մ-07:Մ-09'!D19)</f>
        <v>0</v>
      </c>
      <c r="E19" s="210"/>
      <c r="F19" s="217"/>
      <c r="G19" s="218"/>
      <c r="H19" s="217"/>
      <c r="I19" s="218"/>
      <c r="J19" s="112"/>
      <c r="K19" s="267"/>
      <c r="L19" s="27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SUM('Մ-07:Մ-09'!D20)</f>
        <v>0</v>
      </c>
      <c r="E20" s="210"/>
      <c r="F20" s="217"/>
      <c r="G20" s="218"/>
      <c r="H20" s="217"/>
      <c r="I20" s="218"/>
      <c r="J20" s="112"/>
      <c r="K20" s="267"/>
      <c r="L20" s="27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SUM('Մ-07:Մ-09'!D21)</f>
        <v>0</v>
      </c>
      <c r="E21" s="210"/>
      <c r="F21" s="217"/>
      <c r="G21" s="218"/>
      <c r="H21" s="217"/>
      <c r="I21" s="218"/>
      <c r="J21" s="112"/>
      <c r="K21" s="267"/>
      <c r="L21" s="27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SUM('Մ-07:Մ-09'!D22)</f>
        <v>0</v>
      </c>
      <c r="E22" s="210"/>
      <c r="F22" s="217"/>
      <c r="G22" s="218"/>
      <c r="H22" s="217"/>
      <c r="I22" s="218"/>
      <c r="J22" s="112"/>
      <c r="K22" s="267"/>
      <c r="L22" s="27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SUM('Մ-07:Մ-09'!D23)</f>
        <v>0</v>
      </c>
      <c r="E23" s="210"/>
      <c r="F23" s="217"/>
      <c r="G23" s="218"/>
      <c r="H23" s="217"/>
      <c r="I23" s="218"/>
      <c r="J23" s="112"/>
      <c r="K23" s="267"/>
      <c r="L23" s="27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SUM('Մ-07:Մ-09'!D24)</f>
        <v>0</v>
      </c>
      <c r="E24" s="210"/>
      <c r="F24" s="217"/>
      <c r="G24" s="218"/>
      <c r="H24" s="217"/>
      <c r="I24" s="218"/>
      <c r="J24" s="112"/>
      <c r="K24" s="267"/>
      <c r="L24" s="27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SUM('Մ-07:Մ-09'!D25)</f>
        <v>0</v>
      </c>
      <c r="E25" s="211"/>
      <c r="F25" s="217"/>
      <c r="G25" s="218"/>
      <c r="H25" s="217"/>
      <c r="I25" s="218"/>
      <c r="J25" s="112"/>
      <c r="K25" s="268"/>
      <c r="L25" s="27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SUM(K27:N27)</f>
        <v>0</v>
      </c>
      <c r="D27" s="260"/>
      <c r="E27" s="140"/>
      <c r="F27" s="140"/>
      <c r="G27" s="261"/>
      <c r="H27" s="117"/>
      <c r="I27" s="117"/>
      <c r="J27" s="117"/>
      <c r="K27" s="49">
        <f>SUM('Մ-07:Մ-09'!H27)</f>
        <v>0</v>
      </c>
      <c r="L27" s="52">
        <f>SUM('Մ-07:Մ-09'!I27)</f>
        <v>0</v>
      </c>
      <c r="M27" s="52">
        <f>SUM('Մ-07:Մ-09'!J27)</f>
        <v>0</v>
      </c>
      <c r="N27" s="52">
        <f>SUM('Մ-07:Մ-09'!K27)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K28+L28+O28</f>
        <v>0</v>
      </c>
      <c r="D28" s="137"/>
      <c r="E28" s="138"/>
      <c r="F28" s="138"/>
      <c r="G28" s="139"/>
      <c r="H28" s="117"/>
      <c r="I28" s="117"/>
      <c r="J28" s="117"/>
      <c r="K28" s="49">
        <f>SUM('Մ-07:Մ-09'!H28)</f>
        <v>0</v>
      </c>
      <c r="L28" s="52">
        <f>SUM('Մ-07:Մ-09'!I28)</f>
        <v>0</v>
      </c>
      <c r="M28" s="140"/>
      <c r="N28" s="141"/>
      <c r="O28" s="49">
        <f>SUM('Մ-07:Մ-09'!L28)</f>
        <v>0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K29+O29+P29</f>
        <v>0</v>
      </c>
      <c r="D29" s="159"/>
      <c r="E29" s="140"/>
      <c r="F29" s="140"/>
      <c r="G29" s="141"/>
      <c r="H29" s="117"/>
      <c r="I29" s="117"/>
      <c r="J29" s="117"/>
      <c r="K29" s="49">
        <f>SUM('Մ-07:Մ-09'!H29)</f>
        <v>0</v>
      </c>
      <c r="L29" s="154"/>
      <c r="M29" s="155"/>
      <c r="N29" s="156"/>
      <c r="O29" s="49">
        <f>SUM('Մ-07:Մ-09'!L29)</f>
        <v>0</v>
      </c>
      <c r="P29" s="52">
        <f>SUM('Մ-07:Մ-09'!M29)</f>
        <v>0</v>
      </c>
      <c r="Q29" s="149"/>
      <c r="R29" s="51">
        <f>SUM('Մ-07:Մ-09'!O29)</f>
        <v>0</v>
      </c>
    </row>
    <row r="30" spans="1:18" ht="34.5" customHeight="1" thickBot="1" x14ac:dyDescent="0.35">
      <c r="A30" s="135" t="s">
        <v>9</v>
      </c>
      <c r="B30" s="136"/>
      <c r="C30" s="11">
        <f>K30+L30+O30+P30</f>
        <v>0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52">
        <f>SUM('Մ-07:Մ-09'!M30)</f>
        <v>0</v>
      </c>
      <c r="Q30" s="150"/>
      <c r="R30" s="51">
        <f>SUM('Մ-07:Մ-09'!O30)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SUM('Մ-07:Մ-09'!N31)</f>
        <v>0</v>
      </c>
      <c r="R31" s="46">
        <f>R29+R30</f>
        <v>0</v>
      </c>
    </row>
    <row r="32" spans="1:18" ht="12" customHeight="1" thickBot="1" x14ac:dyDescent="0.35">
      <c r="A32" s="10"/>
      <c r="B32" s="37"/>
      <c r="C32" s="37"/>
      <c r="D32" s="55"/>
      <c r="E32" s="55"/>
      <c r="F32" s="55"/>
      <c r="G32" s="55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72"/>
      <c r="E33" s="272"/>
      <c r="F33" s="272"/>
      <c r="G33" s="273"/>
      <c r="H33" s="115"/>
      <c r="I33" s="115"/>
      <c r="J33" s="115"/>
      <c r="K33" s="160" t="s">
        <v>19</v>
      </c>
      <c r="L33" s="160"/>
      <c r="M33" s="13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SUM('Մ-07:Մ-09'!H34:I34)</f>
        <v>0</v>
      </c>
      <c r="L34" s="255"/>
      <c r="M34" s="52">
        <f>SUM('Մ-07:Մ-09'!J34)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SUM('Մ-07:Մ-09'!H35:I35)</f>
        <v>0</v>
      </c>
      <c r="L35" s="255"/>
      <c r="M35" s="52">
        <f>SUM('Մ-07:Մ-09'!J35)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SUM('Մ-07:Մ-09'!H36:I36)</f>
        <v>0</v>
      </c>
      <c r="L36" s="255"/>
      <c r="M36" s="52">
        <f>SUM('Մ-07:Մ-09'!J36)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A30:B30"/>
    <mergeCell ref="D30:G30"/>
    <mergeCell ref="A28:B28"/>
    <mergeCell ref="D28:G28"/>
    <mergeCell ref="A14:C14"/>
    <mergeCell ref="A15:C15"/>
    <mergeCell ref="A16:C16"/>
    <mergeCell ref="A17:C17"/>
    <mergeCell ref="A18:C18"/>
    <mergeCell ref="A19:C19"/>
    <mergeCell ref="A21:C21"/>
    <mergeCell ref="F10:G25"/>
    <mergeCell ref="A33:G33"/>
    <mergeCell ref="K33:L33"/>
    <mergeCell ref="A31:P31"/>
    <mergeCell ref="N33:R36"/>
    <mergeCell ref="B35:G35"/>
    <mergeCell ref="K35:L35"/>
    <mergeCell ref="B36:G36"/>
    <mergeCell ref="K36:L36"/>
    <mergeCell ref="B34:G34"/>
    <mergeCell ref="K34:L34"/>
    <mergeCell ref="A29:B29"/>
    <mergeCell ref="D29:G29"/>
    <mergeCell ref="L29:N29"/>
    <mergeCell ref="D8:E8"/>
    <mergeCell ref="A26:B26"/>
    <mergeCell ref="D26:G26"/>
    <mergeCell ref="K26:L26"/>
    <mergeCell ref="A27:B27"/>
    <mergeCell ref="D27:G27"/>
    <mergeCell ref="L12:L25"/>
    <mergeCell ref="K8:N8"/>
    <mergeCell ref="A10:C10"/>
    <mergeCell ref="A11:C11"/>
    <mergeCell ref="A12:C12"/>
    <mergeCell ref="A13:C13"/>
    <mergeCell ref="A22:C22"/>
    <mergeCell ref="M28:N28"/>
    <mergeCell ref="K30:N30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R27:R28"/>
    <mergeCell ref="P27:P28"/>
    <mergeCell ref="Q27:Q30"/>
    <mergeCell ref="P9:P25"/>
    <mergeCell ref="Q9:Q25"/>
    <mergeCell ref="R9:R25"/>
    <mergeCell ref="A23:C23"/>
    <mergeCell ref="A24:C24"/>
    <mergeCell ref="A25:C25"/>
    <mergeCell ref="E16:E25"/>
    <mergeCell ref="Q8:R8"/>
    <mergeCell ref="K9:L9"/>
    <mergeCell ref="M9:N9"/>
    <mergeCell ref="M10:M25"/>
    <mergeCell ref="N10:N25"/>
    <mergeCell ref="O9:O25"/>
    <mergeCell ref="K12:K25"/>
    <mergeCell ref="C8:C9"/>
    <mergeCell ref="F8:G8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5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7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22">
        <f>O28</f>
        <v>0</v>
      </c>
      <c r="P8" s="44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50">
        <f>SUM('Մ-10:Մ-12'!F9)</f>
        <v>0</v>
      </c>
      <c r="G9" s="51">
        <f>SUM('Մ-10:Մ-12'!G9)</f>
        <v>0</v>
      </c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SUM('Մ-10:Մ-12'!D10)</f>
        <v>0</v>
      </c>
      <c r="E10" s="52">
        <f>SUM('Մ-10:Մ-12'!E10)</f>
        <v>0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SUM('Մ-10:Մ-12'!D11)</f>
        <v>0</v>
      </c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SUM('Մ-10:Մ-12'!D12)</f>
        <v>0</v>
      </c>
      <c r="E12" s="52">
        <f>SUM('Մ-10:Մ-12'!E12)</f>
        <v>0</v>
      </c>
      <c r="F12" s="217"/>
      <c r="G12" s="218"/>
      <c r="H12" s="217"/>
      <c r="I12" s="218"/>
      <c r="J12" s="112"/>
      <c r="K12" s="266"/>
      <c r="L12" s="26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SUM('Մ-10:Մ-12'!D13)</f>
        <v>0</v>
      </c>
      <c r="E13" s="8"/>
      <c r="F13" s="217"/>
      <c r="G13" s="218"/>
      <c r="H13" s="217"/>
      <c r="I13" s="218"/>
      <c r="J13" s="112"/>
      <c r="K13" s="267"/>
      <c r="L13" s="27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SUM('Մ-10:Մ-12'!D14)</f>
        <v>0</v>
      </c>
      <c r="E14" s="52">
        <f>SUM('Մ-10:Մ-12'!E14)</f>
        <v>0</v>
      </c>
      <c r="F14" s="217"/>
      <c r="G14" s="218"/>
      <c r="H14" s="217"/>
      <c r="I14" s="218"/>
      <c r="J14" s="112"/>
      <c r="K14" s="267"/>
      <c r="L14" s="27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SUM('Մ-10:Մ-12'!D15)</f>
        <v>0</v>
      </c>
      <c r="E15" s="52">
        <f>SUM('Մ-10:Մ-12'!E15)</f>
        <v>0</v>
      </c>
      <c r="F15" s="217"/>
      <c r="G15" s="218"/>
      <c r="H15" s="217"/>
      <c r="I15" s="218"/>
      <c r="J15" s="112"/>
      <c r="K15" s="267"/>
      <c r="L15" s="27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SUM('Մ-10:Մ-12'!D16)</f>
        <v>0</v>
      </c>
      <c r="E16" s="209"/>
      <c r="F16" s="217"/>
      <c r="G16" s="218"/>
      <c r="H16" s="217"/>
      <c r="I16" s="218"/>
      <c r="J16" s="112"/>
      <c r="K16" s="267"/>
      <c r="L16" s="27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SUM('Մ-10:Մ-12'!D17)</f>
        <v>0</v>
      </c>
      <c r="E17" s="210"/>
      <c r="F17" s="217"/>
      <c r="G17" s="218"/>
      <c r="H17" s="217"/>
      <c r="I17" s="218"/>
      <c r="J17" s="112"/>
      <c r="K17" s="267"/>
      <c r="L17" s="27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SUM('Մ-10:Մ-12'!D18)</f>
        <v>0</v>
      </c>
      <c r="E18" s="210"/>
      <c r="F18" s="217"/>
      <c r="G18" s="218"/>
      <c r="H18" s="217"/>
      <c r="I18" s="218"/>
      <c r="J18" s="112"/>
      <c r="K18" s="267"/>
      <c r="L18" s="27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SUM('Մ-10:Մ-12'!D19)</f>
        <v>0</v>
      </c>
      <c r="E19" s="210"/>
      <c r="F19" s="217"/>
      <c r="G19" s="218"/>
      <c r="H19" s="217"/>
      <c r="I19" s="218"/>
      <c r="J19" s="112"/>
      <c r="K19" s="267"/>
      <c r="L19" s="27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SUM('Մ-10:Մ-12'!D20)</f>
        <v>0</v>
      </c>
      <c r="E20" s="210"/>
      <c r="F20" s="217"/>
      <c r="G20" s="218"/>
      <c r="H20" s="217"/>
      <c r="I20" s="218"/>
      <c r="J20" s="112"/>
      <c r="K20" s="267"/>
      <c r="L20" s="27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SUM('Մ-10:Մ-12'!D21)</f>
        <v>0</v>
      </c>
      <c r="E21" s="210"/>
      <c r="F21" s="217"/>
      <c r="G21" s="218"/>
      <c r="H21" s="217"/>
      <c r="I21" s="218"/>
      <c r="J21" s="112"/>
      <c r="K21" s="267"/>
      <c r="L21" s="27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SUM('Մ-10:Մ-12'!D22)</f>
        <v>0</v>
      </c>
      <c r="E22" s="210"/>
      <c r="F22" s="217"/>
      <c r="G22" s="218"/>
      <c r="H22" s="217"/>
      <c r="I22" s="218"/>
      <c r="J22" s="112"/>
      <c r="K22" s="267"/>
      <c r="L22" s="27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SUM('Մ-10:Մ-12'!D23)</f>
        <v>0</v>
      </c>
      <c r="E23" s="210"/>
      <c r="F23" s="217"/>
      <c r="G23" s="218"/>
      <c r="H23" s="217"/>
      <c r="I23" s="218"/>
      <c r="J23" s="112"/>
      <c r="K23" s="267"/>
      <c r="L23" s="27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SUM('Մ-10:Մ-12'!D24)</f>
        <v>0</v>
      </c>
      <c r="E24" s="210"/>
      <c r="F24" s="217"/>
      <c r="G24" s="218"/>
      <c r="H24" s="217"/>
      <c r="I24" s="218"/>
      <c r="J24" s="112"/>
      <c r="K24" s="267"/>
      <c r="L24" s="27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SUM('Մ-10:Մ-12'!D25)</f>
        <v>0</v>
      </c>
      <c r="E25" s="211"/>
      <c r="F25" s="217"/>
      <c r="G25" s="218"/>
      <c r="H25" s="217"/>
      <c r="I25" s="218"/>
      <c r="J25" s="112"/>
      <c r="K25" s="268"/>
      <c r="L25" s="27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SUM(K27:N27)</f>
        <v>0</v>
      </c>
      <c r="D27" s="260"/>
      <c r="E27" s="140"/>
      <c r="F27" s="140"/>
      <c r="G27" s="261"/>
      <c r="H27" s="117"/>
      <c r="I27" s="117"/>
      <c r="J27" s="117"/>
      <c r="K27" s="49">
        <f>SUM('Մ-10:Մ-12'!H27)</f>
        <v>0</v>
      </c>
      <c r="L27" s="52">
        <f>SUM('Մ-10:Մ-12'!I27)</f>
        <v>0</v>
      </c>
      <c r="M27" s="52">
        <f>SUM('Մ-10:Մ-12'!J27)</f>
        <v>0</v>
      </c>
      <c r="N27" s="52">
        <f>SUM('Մ-10:Մ-12'!K27)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K28+L28+O28</f>
        <v>0</v>
      </c>
      <c r="D28" s="137"/>
      <c r="E28" s="138"/>
      <c r="F28" s="138"/>
      <c r="G28" s="139"/>
      <c r="H28" s="117"/>
      <c r="I28" s="117"/>
      <c r="J28" s="117"/>
      <c r="K28" s="49">
        <f>SUM('Մ-10:Մ-12'!H28)</f>
        <v>0</v>
      </c>
      <c r="L28" s="52">
        <f>SUM('Մ-10:Մ-12'!I28)</f>
        <v>0</v>
      </c>
      <c r="M28" s="140"/>
      <c r="N28" s="141"/>
      <c r="O28" s="49">
        <f>SUM('Մ-10:Մ-12'!L28)</f>
        <v>0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K29+O29+P29</f>
        <v>0</v>
      </c>
      <c r="D29" s="159"/>
      <c r="E29" s="140"/>
      <c r="F29" s="140"/>
      <c r="G29" s="141"/>
      <c r="H29" s="117"/>
      <c r="I29" s="117"/>
      <c r="J29" s="117"/>
      <c r="K29" s="49">
        <f>SUM('Մ-10:Մ-12'!H29)</f>
        <v>0</v>
      </c>
      <c r="L29" s="154"/>
      <c r="M29" s="155"/>
      <c r="N29" s="156"/>
      <c r="O29" s="49">
        <f>SUM('Մ-10:Մ-12'!L29)</f>
        <v>0</v>
      </c>
      <c r="P29" s="51">
        <f>SUM('Մ-10:Մ-12'!M29)</f>
        <v>0</v>
      </c>
      <c r="Q29" s="149"/>
      <c r="R29" s="51">
        <f>SUM('Մ-10:Մ-12'!O29)</f>
        <v>0</v>
      </c>
    </row>
    <row r="30" spans="1:18" ht="34.5" customHeight="1" thickBot="1" x14ac:dyDescent="0.35">
      <c r="A30" s="135" t="s">
        <v>9</v>
      </c>
      <c r="B30" s="136"/>
      <c r="C30" s="11">
        <f>K30+L30+O30+P30</f>
        <v>0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62">
        <f>SUM('Մ-10:Մ-12'!M30)</f>
        <v>0</v>
      </c>
      <c r="Q30" s="150"/>
      <c r="R30" s="51">
        <f>SUM('Մ-10:Մ-12'!O30)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SUM('Մ-01:Մ-03'!N31)</f>
        <v>0</v>
      </c>
      <c r="R31" s="46">
        <f>R29+R30</f>
        <v>0</v>
      </c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13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SUM('Մ-10:Մ-12'!H34:I34)</f>
        <v>0</v>
      </c>
      <c r="L34" s="255"/>
      <c r="M34" s="52">
        <f>SUM('Մ-10:Մ-12'!J34)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SUM('Մ-10:Մ-12'!H35:I35)</f>
        <v>0</v>
      </c>
      <c r="L35" s="255"/>
      <c r="M35" s="52">
        <f>SUM('Մ-10:Մ-12'!J35)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SUM('Մ-10:Մ-12'!H36:I36)</f>
        <v>0</v>
      </c>
      <c r="L36" s="255"/>
      <c r="M36" s="52">
        <f>SUM('Մ-10:Մ-12'!J36)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Q8:R8"/>
    <mergeCell ref="K9:L9"/>
    <mergeCell ref="M9:N9"/>
    <mergeCell ref="N10:N25"/>
    <mergeCell ref="O9:O25"/>
    <mergeCell ref="P9:P25"/>
    <mergeCell ref="Q9:Q25"/>
    <mergeCell ref="R9:R25"/>
    <mergeCell ref="B36:G36"/>
    <mergeCell ref="K36:L36"/>
    <mergeCell ref="F8:G8"/>
    <mergeCell ref="K8:N8"/>
    <mergeCell ref="A10:C10"/>
    <mergeCell ref="A11:C11"/>
    <mergeCell ref="A16:C16"/>
    <mergeCell ref="D26:G26"/>
    <mergeCell ref="K26:L26"/>
    <mergeCell ref="A27:B27"/>
    <mergeCell ref="D27:G27"/>
    <mergeCell ref="A12:C12"/>
    <mergeCell ref="D29:G29"/>
    <mergeCell ref="B34:G34"/>
    <mergeCell ref="K34:L34"/>
    <mergeCell ref="A13:C13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D8:E8"/>
    <mergeCell ref="A14:C14"/>
    <mergeCell ref="A15:C15"/>
    <mergeCell ref="A28:B28"/>
    <mergeCell ref="A17:C17"/>
    <mergeCell ref="A18:C18"/>
    <mergeCell ref="A19:C19"/>
    <mergeCell ref="A21:C21"/>
    <mergeCell ref="A26:B26"/>
    <mergeCell ref="A22:C22"/>
    <mergeCell ref="A23:C23"/>
    <mergeCell ref="A24:C24"/>
    <mergeCell ref="A25:C25"/>
    <mergeCell ref="P27:P28"/>
    <mergeCell ref="Q27:Q30"/>
    <mergeCell ref="R27:R28"/>
    <mergeCell ref="N33:R36"/>
    <mergeCell ref="B35:G35"/>
    <mergeCell ref="L29:N29"/>
    <mergeCell ref="A31:P31"/>
    <mergeCell ref="A30:B30"/>
    <mergeCell ref="D30:G30"/>
    <mergeCell ref="K30:N30"/>
    <mergeCell ref="A33:G33"/>
    <mergeCell ref="K33:L33"/>
    <mergeCell ref="K35:L35"/>
    <mergeCell ref="D28:G28"/>
    <mergeCell ref="M28:N28"/>
    <mergeCell ref="A29:B29"/>
    <mergeCell ref="E16:E25"/>
    <mergeCell ref="F10:G25"/>
    <mergeCell ref="K12:K25"/>
    <mergeCell ref="L12:L25"/>
    <mergeCell ref="M10:M25"/>
  </mergeCells>
  <printOptions horizontalCentered="1"/>
  <pageMargins left="0" right="0" top="0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45"/>
  <sheetViews>
    <sheetView workbookViewId="0">
      <selection activeCell="N10" sqref="N10:N25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9.140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23123</v>
      </c>
      <c r="D8" s="202">
        <f>D9+E9</f>
        <v>9662</v>
      </c>
      <c r="E8" s="207"/>
      <c r="F8" s="207">
        <f>F9+G9</f>
        <v>170</v>
      </c>
      <c r="G8" s="195"/>
      <c r="H8" s="207">
        <f>H9+I9</f>
        <v>0</v>
      </c>
      <c r="I8" s="195"/>
      <c r="J8" s="116">
        <f>J9</f>
        <v>0</v>
      </c>
      <c r="K8" s="212">
        <f>SUM('Մ-01:Մ-06'!H8:K8)</f>
        <v>25</v>
      </c>
      <c r="L8" s="213"/>
      <c r="M8" s="213"/>
      <c r="N8" s="214"/>
      <c r="O8" s="22">
        <f>SUM('Մ-01:Մ-06'!L8)</f>
        <v>13436</v>
      </c>
      <c r="P8" s="86">
        <f>SUM('Մ-01:Մ-06'!M8)</f>
        <v>0</v>
      </c>
      <c r="Q8" s="196">
        <f>SUM('Մ-01:Մ-06'!N8:O8)</f>
        <v>0</v>
      </c>
      <c r="R8" s="274"/>
    </row>
    <row r="9" spans="1:18" ht="18.75" customHeight="1" x14ac:dyDescent="0.3">
      <c r="A9" s="167"/>
      <c r="B9" s="169"/>
      <c r="C9" s="195"/>
      <c r="D9" s="32">
        <f>SUM(D10:D25)</f>
        <v>9621</v>
      </c>
      <c r="E9" s="21">
        <f>E10+E12+E14+E15</f>
        <v>41</v>
      </c>
      <c r="F9" s="50">
        <f>SUM('Մ-01:Մ-06'!F9)</f>
        <v>120</v>
      </c>
      <c r="G9" s="51">
        <f>SUM('Մ-01:Մ-06'!G9)</f>
        <v>50</v>
      </c>
      <c r="H9" s="4"/>
      <c r="I9" s="24"/>
      <c r="J9" s="108"/>
      <c r="K9" s="275"/>
      <c r="L9" s="276"/>
      <c r="M9" s="275"/>
      <c r="N9" s="27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SUM('Մ-01:Մ-06'!D10)</f>
        <v>37</v>
      </c>
      <c r="E10" s="52">
        <f>SUM('Մ-01:Մ-06'!E10)</f>
        <v>35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SUM('Մ-01:Մ-06'!D11)</f>
        <v>78</v>
      </c>
      <c r="E11" s="8"/>
      <c r="F11" s="217"/>
      <c r="G11" s="218"/>
      <c r="H11" s="217"/>
      <c r="I11" s="218"/>
      <c r="J11" s="112"/>
      <c r="K11" s="32">
        <f>SUM('Մ-01:Մ-06'!H11)</f>
        <v>0</v>
      </c>
      <c r="L11" s="32">
        <f>SUM('Մ-01:Մ-06'!I11)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SUM('Մ-01:Մ-06'!D12)</f>
        <v>15</v>
      </c>
      <c r="E12" s="52">
        <f>SUM('Մ-01:Մ-06'!E12)</f>
        <v>4</v>
      </c>
      <c r="F12" s="217"/>
      <c r="G12" s="218"/>
      <c r="H12" s="217"/>
      <c r="I12" s="218"/>
      <c r="J12" s="112"/>
      <c r="K12" s="266"/>
      <c r="L12" s="26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SUM('Մ-01:Մ-06'!D13)</f>
        <v>20</v>
      </c>
      <c r="E13" s="8"/>
      <c r="F13" s="217"/>
      <c r="G13" s="218"/>
      <c r="H13" s="217"/>
      <c r="I13" s="218"/>
      <c r="J13" s="112"/>
      <c r="K13" s="267"/>
      <c r="L13" s="27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SUM('Մ-01:Մ-06'!D14)</f>
        <v>1</v>
      </c>
      <c r="E14" s="52">
        <f>SUM('Մ-01:Մ-06'!E14)</f>
        <v>0</v>
      </c>
      <c r="F14" s="217"/>
      <c r="G14" s="218"/>
      <c r="H14" s="217"/>
      <c r="I14" s="218"/>
      <c r="J14" s="112"/>
      <c r="K14" s="267"/>
      <c r="L14" s="27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SUM('Մ-01:Մ-06'!D15)</f>
        <v>3</v>
      </c>
      <c r="E15" s="52">
        <f>SUM('Մ-01:Մ-06'!E15)</f>
        <v>2</v>
      </c>
      <c r="F15" s="217"/>
      <c r="G15" s="218"/>
      <c r="H15" s="217"/>
      <c r="I15" s="218"/>
      <c r="J15" s="112"/>
      <c r="K15" s="267"/>
      <c r="L15" s="27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SUM('Մ-01:Մ-06'!D16)</f>
        <v>6</v>
      </c>
      <c r="E16" s="209"/>
      <c r="F16" s="217"/>
      <c r="G16" s="218"/>
      <c r="H16" s="217"/>
      <c r="I16" s="218"/>
      <c r="J16" s="112"/>
      <c r="K16" s="267"/>
      <c r="L16" s="27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SUM('Մ-01:Մ-06'!D17)</f>
        <v>25</v>
      </c>
      <c r="E17" s="210"/>
      <c r="F17" s="217"/>
      <c r="G17" s="218"/>
      <c r="H17" s="217"/>
      <c r="I17" s="218"/>
      <c r="J17" s="112"/>
      <c r="K17" s="267"/>
      <c r="L17" s="27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SUM('Մ-01:Մ-06'!D18)</f>
        <v>320</v>
      </c>
      <c r="E18" s="210"/>
      <c r="F18" s="217"/>
      <c r="G18" s="218"/>
      <c r="H18" s="217"/>
      <c r="I18" s="218"/>
      <c r="J18" s="112"/>
      <c r="K18" s="267"/>
      <c r="L18" s="27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SUM('Մ-01:Մ-06'!D19)</f>
        <v>92</v>
      </c>
      <c r="E19" s="210"/>
      <c r="F19" s="217"/>
      <c r="G19" s="218"/>
      <c r="H19" s="217"/>
      <c r="I19" s="218"/>
      <c r="J19" s="112"/>
      <c r="K19" s="267"/>
      <c r="L19" s="27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SUM('Մ-01:Մ-06'!D20)</f>
        <v>1158</v>
      </c>
      <c r="E20" s="210"/>
      <c r="F20" s="217"/>
      <c r="G20" s="218"/>
      <c r="H20" s="217"/>
      <c r="I20" s="218"/>
      <c r="J20" s="112"/>
      <c r="K20" s="267"/>
      <c r="L20" s="27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SUM('Մ-01:Մ-06'!D21)</f>
        <v>4413</v>
      </c>
      <c r="E21" s="210"/>
      <c r="F21" s="217"/>
      <c r="G21" s="218"/>
      <c r="H21" s="217"/>
      <c r="I21" s="218"/>
      <c r="J21" s="112"/>
      <c r="K21" s="267"/>
      <c r="L21" s="27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SUM('Մ-01:Մ-06'!D22)</f>
        <v>113</v>
      </c>
      <c r="E22" s="210"/>
      <c r="F22" s="217"/>
      <c r="G22" s="218"/>
      <c r="H22" s="217"/>
      <c r="I22" s="218"/>
      <c r="J22" s="112"/>
      <c r="K22" s="267"/>
      <c r="L22" s="27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SUM('Մ-01:Մ-06'!D23)</f>
        <v>719</v>
      </c>
      <c r="E23" s="210"/>
      <c r="F23" s="217"/>
      <c r="G23" s="218"/>
      <c r="H23" s="217"/>
      <c r="I23" s="218"/>
      <c r="J23" s="112"/>
      <c r="K23" s="267"/>
      <c r="L23" s="27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SUM('Մ-01:Մ-06'!D24)</f>
        <v>2621</v>
      </c>
      <c r="E24" s="210"/>
      <c r="F24" s="217"/>
      <c r="G24" s="218"/>
      <c r="H24" s="217"/>
      <c r="I24" s="218"/>
      <c r="J24" s="112"/>
      <c r="K24" s="267"/>
      <c r="L24" s="27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SUM('Մ-01:Մ-06'!D25)</f>
        <v>0</v>
      </c>
      <c r="E25" s="211"/>
      <c r="F25" s="217"/>
      <c r="G25" s="218"/>
      <c r="H25" s="217"/>
      <c r="I25" s="218"/>
      <c r="J25" s="112"/>
      <c r="K25" s="268"/>
      <c r="L25" s="27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SUM('Մ-01:Մ-06'!C27)</f>
        <v>4489</v>
      </c>
      <c r="D27" s="260"/>
      <c r="E27" s="140"/>
      <c r="F27" s="140"/>
      <c r="G27" s="261"/>
      <c r="H27" s="117"/>
      <c r="I27" s="117"/>
      <c r="J27" s="117"/>
      <c r="K27" s="49">
        <f>SUM('Մ-01:Մ-06'!H27)</f>
        <v>0</v>
      </c>
      <c r="L27" s="49">
        <f>SUM('Մ-01:Մ-06'!I27)</f>
        <v>0</v>
      </c>
      <c r="M27" s="49">
        <f>SUM('Մ-01:Մ-06'!J27)</f>
        <v>0</v>
      </c>
      <c r="N27" s="49">
        <f>SUM('Մ-01:Մ-06'!K27)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SUM('Մ-01:Մ-06'!C28)</f>
        <v>18146</v>
      </c>
      <c r="D28" s="137"/>
      <c r="E28" s="138"/>
      <c r="F28" s="138"/>
      <c r="G28" s="139"/>
      <c r="H28" s="117"/>
      <c r="I28" s="117"/>
      <c r="J28" s="117"/>
      <c r="K28" s="49">
        <f>SUM('Մ-01:Մ-06'!H28)</f>
        <v>0</v>
      </c>
      <c r="L28" s="49">
        <f>SUM('Մ-01:Մ-06'!I28)</f>
        <v>0</v>
      </c>
      <c r="M28" s="140"/>
      <c r="N28" s="141"/>
      <c r="O28" s="49">
        <f>SUM('Մ-01:Մ-06'!L28)</f>
        <v>9497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SUM('Մ-01:Մ-06'!C29)</f>
        <v>1301</v>
      </c>
      <c r="D29" s="159"/>
      <c r="E29" s="140"/>
      <c r="F29" s="140"/>
      <c r="G29" s="141"/>
      <c r="H29" s="117"/>
      <c r="I29" s="117"/>
      <c r="J29" s="117"/>
      <c r="K29" s="49">
        <f>SUM('Մ-01:Մ-06'!H29)</f>
        <v>0</v>
      </c>
      <c r="L29" s="154"/>
      <c r="M29" s="155"/>
      <c r="N29" s="156"/>
      <c r="O29" s="49">
        <f>SUM('Մ-01:Մ-06'!L29)</f>
        <v>490</v>
      </c>
      <c r="P29" s="49">
        <f>SUM('Մ-01:Մ-06'!M29)</f>
        <v>0</v>
      </c>
      <c r="Q29" s="149"/>
      <c r="R29" s="51">
        <f>SUM('Մ-01:Մ-06'!O29)</f>
        <v>0</v>
      </c>
    </row>
    <row r="30" spans="1:18" ht="34.5" customHeight="1" thickBot="1" x14ac:dyDescent="0.35">
      <c r="A30" s="135" t="s">
        <v>9</v>
      </c>
      <c r="B30" s="136"/>
      <c r="C30" s="11">
        <f>SUM('Մ-01:Մ-06'!C30)</f>
        <v>44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49">
        <f>SUM('Մ-01:Մ-06'!M30)</f>
        <v>0</v>
      </c>
      <c r="Q30" s="150"/>
      <c r="R30" s="51">
        <f>SUM('Մ-01:Մ-06'!O30)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SUM('Մ-01:Մ-06'!N31)</f>
        <v>0</v>
      </c>
      <c r="R31" s="46">
        <f>SUM('Մ-01:Մ-06'!O31)</f>
        <v>0</v>
      </c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13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SUM('Մ-01:Մ-06'!H34:I34)</f>
        <v>0</v>
      </c>
      <c r="L34" s="255"/>
      <c r="M34" s="52">
        <f>SUM('Մ-01:Մ-03'!J34)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SUM('Մ-01:Մ-06'!H35:I35)</f>
        <v>0</v>
      </c>
      <c r="L35" s="255"/>
      <c r="M35" s="52">
        <f>SUM('Մ-01:Մ-03'!J35)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SUM('Մ-01:Մ-06'!H36:I36)</f>
        <v>0</v>
      </c>
      <c r="L36" s="255"/>
      <c r="M36" s="52">
        <f>SUM('Մ-01:Մ-03'!J36)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F8:G8"/>
    <mergeCell ref="F10:G25"/>
    <mergeCell ref="K8:N8"/>
    <mergeCell ref="Q8:R8"/>
    <mergeCell ref="K9:L9"/>
    <mergeCell ref="M9:N9"/>
    <mergeCell ref="Q9:Q25"/>
    <mergeCell ref="R9:R25"/>
    <mergeCell ref="K12:K25"/>
    <mergeCell ref="L12:L25"/>
    <mergeCell ref="M10:M25"/>
    <mergeCell ref="N10:N25"/>
    <mergeCell ref="O9:O25"/>
    <mergeCell ref="P9:P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D8:E8"/>
    <mergeCell ref="E16:E25"/>
    <mergeCell ref="A10:C10"/>
    <mergeCell ref="A11:C11"/>
    <mergeCell ref="A12:C12"/>
    <mergeCell ref="A13:C13"/>
    <mergeCell ref="A14:C14"/>
    <mergeCell ref="P27:P28"/>
    <mergeCell ref="A15:C15"/>
    <mergeCell ref="A16:C16"/>
    <mergeCell ref="D26:G26"/>
    <mergeCell ref="K26:L26"/>
    <mergeCell ref="A27:B27"/>
    <mergeCell ref="D27:G27"/>
    <mergeCell ref="A17:C17"/>
    <mergeCell ref="A18:C18"/>
    <mergeCell ref="A19:C19"/>
    <mergeCell ref="A21:C21"/>
    <mergeCell ref="A26:B26"/>
    <mergeCell ref="A22:C22"/>
    <mergeCell ref="A23:C23"/>
    <mergeCell ref="A24:C24"/>
    <mergeCell ref="A25:C25"/>
    <mergeCell ref="A28:B28"/>
    <mergeCell ref="D28:G28"/>
    <mergeCell ref="M28:N28"/>
    <mergeCell ref="A29:B29"/>
    <mergeCell ref="D29:G29"/>
    <mergeCell ref="B34:G34"/>
    <mergeCell ref="K34:L34"/>
    <mergeCell ref="B35:G35"/>
    <mergeCell ref="L29:N29"/>
    <mergeCell ref="A31:P31"/>
    <mergeCell ref="N33:R36"/>
    <mergeCell ref="A30:B30"/>
    <mergeCell ref="D30:G30"/>
    <mergeCell ref="K30:N30"/>
    <mergeCell ref="A33:G33"/>
    <mergeCell ref="K33:L33"/>
    <mergeCell ref="K35:L35"/>
    <mergeCell ref="B36:G36"/>
    <mergeCell ref="K36:L36"/>
    <mergeCell ref="Q27:Q30"/>
    <mergeCell ref="R27:R28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45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8.140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22">
        <f>O28</f>
        <v>0</v>
      </c>
      <c r="P8" s="44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50">
        <f>SUM('Մ-07:Մ-12'!F9)</f>
        <v>0</v>
      </c>
      <c r="G9" s="51">
        <f>SUM('Մ-07:Մ-12'!G9)</f>
        <v>0</v>
      </c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SUM('Մ-07:Մ-12'!D10)</f>
        <v>0</v>
      </c>
      <c r="E10" s="52">
        <f>SUM('Մ-07:Մ-12'!E10)</f>
        <v>0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SUM('Մ-07:Մ-12'!D11)</f>
        <v>0</v>
      </c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SUM('Մ-07:Մ-12'!D12)</f>
        <v>0</v>
      </c>
      <c r="E12" s="52">
        <f>SUM('Մ-07:Մ-12'!E12)</f>
        <v>0</v>
      </c>
      <c r="F12" s="217"/>
      <c r="G12" s="218"/>
      <c r="H12" s="217"/>
      <c r="I12" s="218"/>
      <c r="J12" s="112"/>
      <c r="K12" s="266"/>
      <c r="L12" s="26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SUM('Մ-07:Մ-12'!D13)</f>
        <v>0</v>
      </c>
      <c r="E13" s="8"/>
      <c r="F13" s="217"/>
      <c r="G13" s="218"/>
      <c r="H13" s="217"/>
      <c r="I13" s="218"/>
      <c r="J13" s="112"/>
      <c r="K13" s="267"/>
      <c r="L13" s="27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SUM('Մ-07:Մ-12'!D14)</f>
        <v>0</v>
      </c>
      <c r="E14" s="52">
        <f>SUM('Մ-07:Մ-12'!E14)</f>
        <v>0</v>
      </c>
      <c r="F14" s="217"/>
      <c r="G14" s="218"/>
      <c r="H14" s="217"/>
      <c r="I14" s="218"/>
      <c r="J14" s="112"/>
      <c r="K14" s="267"/>
      <c r="L14" s="27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SUM('Մ-07:Մ-12'!D15)</f>
        <v>0</v>
      </c>
      <c r="E15" s="52">
        <f>SUM('Մ-07:Մ-12'!E15)</f>
        <v>0</v>
      </c>
      <c r="F15" s="217"/>
      <c r="G15" s="218"/>
      <c r="H15" s="217"/>
      <c r="I15" s="218"/>
      <c r="J15" s="112"/>
      <c r="K15" s="267"/>
      <c r="L15" s="27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SUM('Մ-07:Մ-12'!D16)</f>
        <v>0</v>
      </c>
      <c r="E16" s="209"/>
      <c r="F16" s="217"/>
      <c r="G16" s="218"/>
      <c r="H16" s="217"/>
      <c r="I16" s="218"/>
      <c r="J16" s="112"/>
      <c r="K16" s="267"/>
      <c r="L16" s="27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SUM('Մ-07:Մ-12'!D17)</f>
        <v>0</v>
      </c>
      <c r="E17" s="210"/>
      <c r="F17" s="217"/>
      <c r="G17" s="218"/>
      <c r="H17" s="217"/>
      <c r="I17" s="218"/>
      <c r="J17" s="112"/>
      <c r="K17" s="267"/>
      <c r="L17" s="27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SUM('Մ-07:Մ-12'!D18)</f>
        <v>0</v>
      </c>
      <c r="E18" s="210"/>
      <c r="F18" s="217"/>
      <c r="G18" s="218"/>
      <c r="H18" s="217"/>
      <c r="I18" s="218"/>
      <c r="J18" s="112"/>
      <c r="K18" s="267"/>
      <c r="L18" s="27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SUM('Մ-07:Մ-12'!D19)</f>
        <v>0</v>
      </c>
      <c r="E19" s="210"/>
      <c r="F19" s="217"/>
      <c r="G19" s="218"/>
      <c r="H19" s="217"/>
      <c r="I19" s="218"/>
      <c r="J19" s="112"/>
      <c r="K19" s="267"/>
      <c r="L19" s="27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SUM('Մ-07:Մ-12'!D20)</f>
        <v>0</v>
      </c>
      <c r="E20" s="210"/>
      <c r="F20" s="217"/>
      <c r="G20" s="218"/>
      <c r="H20" s="217"/>
      <c r="I20" s="218"/>
      <c r="J20" s="112"/>
      <c r="K20" s="267"/>
      <c r="L20" s="27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SUM('Մ-07:Մ-12'!D21)</f>
        <v>0</v>
      </c>
      <c r="E21" s="210"/>
      <c r="F21" s="217"/>
      <c r="G21" s="218"/>
      <c r="H21" s="217"/>
      <c r="I21" s="218"/>
      <c r="J21" s="112"/>
      <c r="K21" s="267"/>
      <c r="L21" s="27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SUM('Մ-07:Մ-12'!D22)</f>
        <v>0</v>
      </c>
      <c r="E22" s="210"/>
      <c r="F22" s="217"/>
      <c r="G22" s="218"/>
      <c r="H22" s="217"/>
      <c r="I22" s="218"/>
      <c r="J22" s="112"/>
      <c r="K22" s="267"/>
      <c r="L22" s="27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SUM('Մ-07:Մ-12'!D23)</f>
        <v>0</v>
      </c>
      <c r="E23" s="210"/>
      <c r="F23" s="217"/>
      <c r="G23" s="218"/>
      <c r="H23" s="217"/>
      <c r="I23" s="218"/>
      <c r="J23" s="112"/>
      <c r="K23" s="267"/>
      <c r="L23" s="27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SUM('Մ-07:Մ-12'!D24)</f>
        <v>0</v>
      </c>
      <c r="E24" s="210"/>
      <c r="F24" s="217"/>
      <c r="G24" s="218"/>
      <c r="H24" s="217"/>
      <c r="I24" s="218"/>
      <c r="J24" s="112"/>
      <c r="K24" s="267"/>
      <c r="L24" s="27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SUM('Մ-07:Մ-12'!D25)</f>
        <v>0</v>
      </c>
      <c r="E25" s="211"/>
      <c r="F25" s="217"/>
      <c r="G25" s="218"/>
      <c r="H25" s="217"/>
      <c r="I25" s="218"/>
      <c r="J25" s="112"/>
      <c r="K25" s="268"/>
      <c r="L25" s="27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SUM('Մ-07:Մ-12'!C27)</f>
        <v>0</v>
      </c>
      <c r="D27" s="260"/>
      <c r="E27" s="140"/>
      <c r="F27" s="140"/>
      <c r="G27" s="261"/>
      <c r="H27" s="117"/>
      <c r="I27" s="117"/>
      <c r="J27" s="117"/>
      <c r="K27" s="49">
        <f>SUM('Մ-07:Մ-12'!H27)</f>
        <v>0</v>
      </c>
      <c r="L27" s="49">
        <f>SUM('Մ-07:Մ-12'!I27)</f>
        <v>0</v>
      </c>
      <c r="M27" s="49">
        <f>SUM('Մ-07:Մ-12'!J27)</f>
        <v>0</v>
      </c>
      <c r="N27" s="49">
        <f>SUM('Մ-07:Մ-12'!K27)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SUM('Մ-07:Մ-12'!C28)</f>
        <v>0</v>
      </c>
      <c r="D28" s="137"/>
      <c r="E28" s="138"/>
      <c r="F28" s="138"/>
      <c r="G28" s="139"/>
      <c r="H28" s="117"/>
      <c r="I28" s="117"/>
      <c r="J28" s="117"/>
      <c r="K28" s="49">
        <f>SUM('Մ-07:Մ-12'!H28)</f>
        <v>0</v>
      </c>
      <c r="L28" s="49">
        <f>SUM('Մ-07:Մ-12'!I28)</f>
        <v>0</v>
      </c>
      <c r="M28" s="140"/>
      <c r="N28" s="141"/>
      <c r="O28" s="49">
        <f>SUM('Մ-07:Մ-12'!L28)</f>
        <v>0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SUM('Մ-07:Մ-12'!C29)</f>
        <v>0</v>
      </c>
      <c r="D29" s="159"/>
      <c r="E29" s="140"/>
      <c r="F29" s="140"/>
      <c r="G29" s="141"/>
      <c r="H29" s="117"/>
      <c r="I29" s="117"/>
      <c r="J29" s="117"/>
      <c r="K29" s="49">
        <f>SUM('Մ-07:Մ-12'!H29)</f>
        <v>0</v>
      </c>
      <c r="L29" s="154"/>
      <c r="M29" s="155"/>
      <c r="N29" s="156"/>
      <c r="O29" s="49">
        <f>SUM('Մ-07:Մ-12'!L29)</f>
        <v>0</v>
      </c>
      <c r="P29" s="49">
        <f>SUM('Մ-07:Մ-12'!M29)</f>
        <v>0</v>
      </c>
      <c r="Q29" s="149"/>
      <c r="R29" s="51">
        <f>SUM('Մ-07:Մ-12'!O29)</f>
        <v>0</v>
      </c>
    </row>
    <row r="30" spans="1:18" ht="34.5" customHeight="1" thickBot="1" x14ac:dyDescent="0.35">
      <c r="A30" s="135" t="s">
        <v>9</v>
      </c>
      <c r="B30" s="136"/>
      <c r="C30" s="11">
        <f>SUM('Մ-07:Մ-12'!C30)</f>
        <v>0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49">
        <f>SUM('Մ-07:Մ-12'!M30)</f>
        <v>0</v>
      </c>
      <c r="Q30" s="150"/>
      <c r="R30" s="51">
        <f>SUM('Մ-07:Մ-12'!O30)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SUM('Մ-07:Մ-12'!N31)</f>
        <v>0</v>
      </c>
      <c r="R31" s="46">
        <f>SUM('Մ-07:Մ-12'!O31)</f>
        <v>0</v>
      </c>
    </row>
    <row r="32" spans="1:18" ht="12" customHeight="1" thickBot="1" x14ac:dyDescent="0.35">
      <c r="A32" s="10"/>
      <c r="B32" s="37"/>
      <c r="C32" s="37"/>
      <c r="D32" s="55"/>
      <c r="E32" s="55"/>
      <c r="F32" s="55"/>
      <c r="G32" s="55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13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SUM('Մ-07:Մ-12'!H34:I34)</f>
        <v>0</v>
      </c>
      <c r="L34" s="255"/>
      <c r="M34" s="52">
        <f>SUM('Մ-07:Մ-12'!J34)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SUM('Մ-07:Մ-12'!H35:I35)</f>
        <v>0</v>
      </c>
      <c r="L35" s="255"/>
      <c r="M35" s="52">
        <f>SUM('Մ-07:Մ-12'!J35)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SUM('Մ-07:Մ-12'!H36:I36)</f>
        <v>0</v>
      </c>
      <c r="L36" s="255"/>
      <c r="M36" s="52">
        <f>SUM('Մ-07:Մ-12'!J36)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B36:G36"/>
    <mergeCell ref="D8:E8"/>
    <mergeCell ref="F8:G8"/>
    <mergeCell ref="A27:B27"/>
    <mergeCell ref="D27:G27"/>
    <mergeCell ref="B35:G35"/>
    <mergeCell ref="A15:C15"/>
    <mergeCell ref="A16:C16"/>
    <mergeCell ref="A17:C17"/>
    <mergeCell ref="A18:C18"/>
    <mergeCell ref="A19:C19"/>
    <mergeCell ref="A10:C10"/>
    <mergeCell ref="A13:C13"/>
    <mergeCell ref="A14:C14"/>
    <mergeCell ref="Q8:R8"/>
    <mergeCell ref="K9:L9"/>
    <mergeCell ref="M9:N9"/>
    <mergeCell ref="P9:P25"/>
    <mergeCell ref="Q9:Q25"/>
    <mergeCell ref="R9:R25"/>
    <mergeCell ref="L12:L25"/>
    <mergeCell ref="M10:M25"/>
    <mergeCell ref="N10:N25"/>
    <mergeCell ref="O9:O25"/>
    <mergeCell ref="K12:K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K8:N8"/>
    <mergeCell ref="Q27:Q30"/>
    <mergeCell ref="N33:R36"/>
    <mergeCell ref="A28:B28"/>
    <mergeCell ref="D28:G28"/>
    <mergeCell ref="M28:N28"/>
    <mergeCell ref="A33:G33"/>
    <mergeCell ref="K33:L33"/>
    <mergeCell ref="P27:P28"/>
    <mergeCell ref="A29:B29"/>
    <mergeCell ref="D29:G29"/>
    <mergeCell ref="A30:B30"/>
    <mergeCell ref="D30:G30"/>
    <mergeCell ref="K30:N30"/>
    <mergeCell ref="R27:R28"/>
    <mergeCell ref="K36:L36"/>
    <mergeCell ref="K35:L35"/>
    <mergeCell ref="K34:L34"/>
    <mergeCell ref="L29:N29"/>
    <mergeCell ref="A31:P31"/>
    <mergeCell ref="A21:C21"/>
    <mergeCell ref="A26:B26"/>
    <mergeCell ref="D26:G26"/>
    <mergeCell ref="K26:L26"/>
    <mergeCell ref="F10:G25"/>
    <mergeCell ref="B34:G34"/>
    <mergeCell ref="A22:C22"/>
    <mergeCell ref="A23:C23"/>
    <mergeCell ref="A24:C24"/>
    <mergeCell ref="A25:C25"/>
    <mergeCell ref="E16:E25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5"/>
  <sheetViews>
    <sheetView workbookViewId="0">
      <selection activeCell="K8" sqref="K8:N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6.425781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53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34.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264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265"/>
      <c r="Q7" s="180"/>
      <c r="R7" s="181"/>
    </row>
    <row r="8" spans="1:18" ht="21.75" customHeight="1" x14ac:dyDescent="0.3">
      <c r="A8" s="167"/>
      <c r="B8" s="169"/>
      <c r="C8" s="194">
        <f>D8+K8+O8+P8</f>
        <v>19184</v>
      </c>
      <c r="D8" s="202">
        <f>D9+E9</f>
        <v>9662</v>
      </c>
      <c r="E8" s="207"/>
      <c r="F8" s="207">
        <f>F9+G9</f>
        <v>170</v>
      </c>
      <c r="G8" s="195"/>
      <c r="H8" s="207">
        <f>H9+I9</f>
        <v>0</v>
      </c>
      <c r="I8" s="195"/>
      <c r="J8" s="116">
        <f>J9</f>
        <v>0</v>
      </c>
      <c r="K8" s="212">
        <f>SUM('Մ-01:Մ-12'!H8:K8)</f>
        <v>25</v>
      </c>
      <c r="L8" s="213"/>
      <c r="M8" s="213"/>
      <c r="N8" s="214"/>
      <c r="O8" s="22">
        <f>O28</f>
        <v>9497</v>
      </c>
      <c r="P8" s="44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9621</v>
      </c>
      <c r="E9" s="21">
        <f>E10+E12+E14+E15</f>
        <v>41</v>
      </c>
      <c r="F9" s="50">
        <f>SUM('Մ-01:Մ-12'!F9)</f>
        <v>120</v>
      </c>
      <c r="G9" s="51">
        <f>SUM('Մ-01:Մ-12'!G9)</f>
        <v>50</v>
      </c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49">
        <f>SUM('Մ-01:Մ-12'!D10)</f>
        <v>37</v>
      </c>
      <c r="E10" s="52">
        <f>SUM('Մ-01:Մ-12'!E10)</f>
        <v>35</v>
      </c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49">
        <f>SUM('Մ-01:Մ-12'!D11)</f>
        <v>78</v>
      </c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49">
        <f>SUM('Մ-01:Մ-12'!D12)</f>
        <v>15</v>
      </c>
      <c r="E12" s="52">
        <f>SUM('Մ-01:Մ-12'!E12)</f>
        <v>4</v>
      </c>
      <c r="F12" s="217"/>
      <c r="G12" s="218"/>
      <c r="H12" s="217"/>
      <c r="I12" s="218"/>
      <c r="J12" s="112"/>
      <c r="K12" s="266"/>
      <c r="L12" s="26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49">
        <f>SUM('Մ-01:Մ-12'!D13)</f>
        <v>20</v>
      </c>
      <c r="E13" s="8"/>
      <c r="F13" s="217"/>
      <c r="G13" s="218"/>
      <c r="H13" s="217"/>
      <c r="I13" s="218"/>
      <c r="J13" s="112"/>
      <c r="K13" s="267"/>
      <c r="L13" s="27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49">
        <f>SUM('Մ-01:Մ-12'!D14)</f>
        <v>1</v>
      </c>
      <c r="E14" s="52">
        <f>SUM('Մ-01:Մ-12'!E14)</f>
        <v>0</v>
      </c>
      <c r="F14" s="217"/>
      <c r="G14" s="218"/>
      <c r="H14" s="217"/>
      <c r="I14" s="218"/>
      <c r="J14" s="112"/>
      <c r="K14" s="267"/>
      <c r="L14" s="27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49">
        <f>SUM('Մ-01:Մ-12'!D15)</f>
        <v>3</v>
      </c>
      <c r="E15" s="52">
        <f>SUM('Մ-01:Մ-12'!E15)</f>
        <v>2</v>
      </c>
      <c r="F15" s="217"/>
      <c r="G15" s="218"/>
      <c r="H15" s="217"/>
      <c r="I15" s="218"/>
      <c r="J15" s="112"/>
      <c r="K15" s="267"/>
      <c r="L15" s="27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49">
        <f>SUM('Մ-01:Մ-12'!D16)</f>
        <v>6</v>
      </c>
      <c r="E16" s="209"/>
      <c r="F16" s="217"/>
      <c r="G16" s="218"/>
      <c r="H16" s="217"/>
      <c r="I16" s="218"/>
      <c r="J16" s="112"/>
      <c r="K16" s="267"/>
      <c r="L16" s="27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49">
        <f>SUM('Մ-01:Մ-12'!D17)</f>
        <v>25</v>
      </c>
      <c r="E17" s="210"/>
      <c r="F17" s="217"/>
      <c r="G17" s="218"/>
      <c r="H17" s="217"/>
      <c r="I17" s="218"/>
      <c r="J17" s="112"/>
      <c r="K17" s="267"/>
      <c r="L17" s="27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49">
        <f>SUM('Մ-01:Մ-12'!D18)</f>
        <v>320</v>
      </c>
      <c r="E18" s="210"/>
      <c r="F18" s="217"/>
      <c r="G18" s="218"/>
      <c r="H18" s="217"/>
      <c r="I18" s="218"/>
      <c r="J18" s="112"/>
      <c r="K18" s="267"/>
      <c r="L18" s="27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49">
        <f>SUM('Մ-01:Մ-12'!D19)</f>
        <v>92</v>
      </c>
      <c r="E19" s="210"/>
      <c r="F19" s="217"/>
      <c r="G19" s="218"/>
      <c r="H19" s="217"/>
      <c r="I19" s="218"/>
      <c r="J19" s="112"/>
      <c r="K19" s="267"/>
      <c r="L19" s="270"/>
      <c r="M19" s="210"/>
      <c r="N19" s="208"/>
      <c r="O19" s="149"/>
      <c r="P19" s="208"/>
      <c r="Q19" s="149"/>
      <c r="R19" s="208"/>
    </row>
    <row r="20" spans="1:18" ht="15.75" customHeight="1" x14ac:dyDescent="0.3">
      <c r="A20" s="29" t="s">
        <v>33</v>
      </c>
      <c r="B20" s="30"/>
      <c r="C20" s="31"/>
      <c r="D20" s="49">
        <f>SUM('Մ-01:Մ-12'!D20)</f>
        <v>1158</v>
      </c>
      <c r="E20" s="210"/>
      <c r="F20" s="217"/>
      <c r="G20" s="218"/>
      <c r="H20" s="217"/>
      <c r="I20" s="218"/>
      <c r="J20" s="112"/>
      <c r="K20" s="267"/>
      <c r="L20" s="27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3">
        <f>SUM('Մ-01:Մ-12'!D21)</f>
        <v>4413</v>
      </c>
      <c r="E21" s="210"/>
      <c r="F21" s="217"/>
      <c r="G21" s="218"/>
      <c r="H21" s="217"/>
      <c r="I21" s="218"/>
      <c r="J21" s="112"/>
      <c r="K21" s="267"/>
      <c r="L21" s="270"/>
      <c r="M21" s="210"/>
      <c r="N21" s="208"/>
      <c r="O21" s="149"/>
      <c r="P21" s="208"/>
      <c r="Q21" s="149"/>
      <c r="R21" s="208"/>
    </row>
    <row r="22" spans="1:18" ht="15.75" customHeight="1" thickBot="1" x14ac:dyDescent="0.35">
      <c r="A22" s="222" t="s">
        <v>47</v>
      </c>
      <c r="B22" s="223"/>
      <c r="C22" s="224"/>
      <c r="D22" s="53">
        <f>SUM('Մ-01:Մ-12'!D22)</f>
        <v>113</v>
      </c>
      <c r="E22" s="210"/>
      <c r="F22" s="217"/>
      <c r="G22" s="218"/>
      <c r="H22" s="217"/>
      <c r="I22" s="218"/>
      <c r="J22" s="112"/>
      <c r="K22" s="267"/>
      <c r="L22" s="270"/>
      <c r="M22" s="210"/>
      <c r="N22" s="208"/>
      <c r="O22" s="149"/>
      <c r="P22" s="208"/>
      <c r="Q22" s="149"/>
      <c r="R22" s="208"/>
    </row>
    <row r="23" spans="1:18" ht="15.75" customHeight="1" thickBot="1" x14ac:dyDescent="0.35">
      <c r="A23" s="222" t="s">
        <v>48</v>
      </c>
      <c r="B23" s="223"/>
      <c r="C23" s="224"/>
      <c r="D23" s="53">
        <f>SUM('Մ-01:Մ-12'!D23)</f>
        <v>719</v>
      </c>
      <c r="E23" s="210"/>
      <c r="F23" s="217"/>
      <c r="G23" s="218"/>
      <c r="H23" s="217"/>
      <c r="I23" s="218"/>
      <c r="J23" s="112"/>
      <c r="K23" s="267"/>
      <c r="L23" s="270"/>
      <c r="M23" s="210"/>
      <c r="N23" s="208"/>
      <c r="O23" s="149"/>
      <c r="P23" s="208"/>
      <c r="Q23" s="149"/>
      <c r="R23" s="208"/>
    </row>
    <row r="24" spans="1:18" ht="15.75" customHeight="1" thickBot="1" x14ac:dyDescent="0.35">
      <c r="A24" s="222" t="s">
        <v>49</v>
      </c>
      <c r="B24" s="223"/>
      <c r="C24" s="224"/>
      <c r="D24" s="53">
        <f>SUM('Մ-01:Մ-12'!D24)</f>
        <v>2621</v>
      </c>
      <c r="E24" s="210"/>
      <c r="F24" s="217"/>
      <c r="G24" s="218"/>
      <c r="H24" s="217"/>
      <c r="I24" s="218"/>
      <c r="J24" s="112"/>
      <c r="K24" s="267"/>
      <c r="L24" s="270"/>
      <c r="M24" s="210"/>
      <c r="N24" s="208"/>
      <c r="O24" s="149"/>
      <c r="P24" s="208"/>
      <c r="Q24" s="149"/>
      <c r="R24" s="208"/>
    </row>
    <row r="25" spans="1:18" ht="15.75" customHeight="1" thickBot="1" x14ac:dyDescent="0.35">
      <c r="A25" s="222" t="s">
        <v>50</v>
      </c>
      <c r="B25" s="223"/>
      <c r="C25" s="224"/>
      <c r="D25" s="53">
        <f>SUM('Մ-01:Մ-12'!D25)</f>
        <v>0</v>
      </c>
      <c r="E25" s="211"/>
      <c r="F25" s="217"/>
      <c r="G25" s="218"/>
      <c r="H25" s="217"/>
      <c r="I25" s="218"/>
      <c r="J25" s="112"/>
      <c r="K25" s="268"/>
      <c r="L25" s="271"/>
      <c r="M25" s="211"/>
      <c r="N25" s="132"/>
      <c r="O25" s="150"/>
      <c r="P25" s="132"/>
      <c r="Q25" s="150"/>
      <c r="R25" s="132"/>
    </row>
    <row r="26" spans="1:18" ht="27" customHeight="1" x14ac:dyDescent="0.3">
      <c r="A26" s="262"/>
      <c r="B26" s="263"/>
      <c r="C26" s="16"/>
      <c r="D26" s="256"/>
      <c r="E26" s="146"/>
      <c r="F26" s="146"/>
      <c r="G26" s="25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43"/>
      <c r="P26" s="20"/>
      <c r="Q26" s="18" t="s">
        <v>2</v>
      </c>
      <c r="R26" s="19" t="s">
        <v>3</v>
      </c>
    </row>
    <row r="27" spans="1:18" ht="49.5" customHeight="1" x14ac:dyDescent="0.3">
      <c r="A27" s="157" t="s">
        <v>5</v>
      </c>
      <c r="B27" s="158"/>
      <c r="C27" s="11">
        <f>SUM('Մ-01:Մ-12'!C27)</f>
        <v>4489</v>
      </c>
      <c r="D27" s="260"/>
      <c r="E27" s="140"/>
      <c r="F27" s="140"/>
      <c r="G27" s="261"/>
      <c r="H27" s="117"/>
      <c r="I27" s="117"/>
      <c r="J27" s="117"/>
      <c r="K27" s="49">
        <f>SUM('Մ-01:Մ-12'!H27)</f>
        <v>0</v>
      </c>
      <c r="L27" s="49">
        <f>SUM('Մ-01:Մ-12'!I27)</f>
        <v>0</v>
      </c>
      <c r="M27" s="49">
        <f>SUM('Մ-01:Մ-12'!J27)</f>
        <v>0</v>
      </c>
      <c r="N27" s="49">
        <f>SUM('Մ-01:Մ-12'!K27)</f>
        <v>0</v>
      </c>
      <c r="O27" s="63"/>
      <c r="P27" s="131"/>
      <c r="Q27" s="148"/>
      <c r="R27" s="131"/>
    </row>
    <row r="28" spans="1:18" ht="49.5" customHeight="1" x14ac:dyDescent="0.3">
      <c r="A28" s="135" t="s">
        <v>43</v>
      </c>
      <c r="B28" s="136"/>
      <c r="C28" s="11">
        <f>SUM('Մ-01:Մ-12'!C28)</f>
        <v>18146</v>
      </c>
      <c r="D28" s="137"/>
      <c r="E28" s="138"/>
      <c r="F28" s="138"/>
      <c r="G28" s="139"/>
      <c r="H28" s="117"/>
      <c r="I28" s="117"/>
      <c r="J28" s="117"/>
      <c r="K28" s="49">
        <f>SUM('Մ-01:Մ-12'!H28)</f>
        <v>0</v>
      </c>
      <c r="L28" s="49">
        <f>SUM('Մ-01:Մ-12'!I28)</f>
        <v>0</v>
      </c>
      <c r="M28" s="140"/>
      <c r="N28" s="141"/>
      <c r="O28" s="49">
        <f>SUM('Մ-01:Մ-12'!L28)</f>
        <v>9497</v>
      </c>
      <c r="P28" s="132"/>
      <c r="Q28" s="149"/>
      <c r="R28" s="132"/>
    </row>
    <row r="29" spans="1:18" ht="26.25" customHeight="1" x14ac:dyDescent="0.3">
      <c r="A29" s="157" t="s">
        <v>8</v>
      </c>
      <c r="B29" s="158"/>
      <c r="C29" s="11">
        <f>SUM('Մ-01:Մ-12'!C29)</f>
        <v>1301</v>
      </c>
      <c r="D29" s="159"/>
      <c r="E29" s="140"/>
      <c r="F29" s="140"/>
      <c r="G29" s="141"/>
      <c r="H29" s="117"/>
      <c r="I29" s="117"/>
      <c r="J29" s="117"/>
      <c r="K29" s="49">
        <f>SUM('Մ-01:Մ-12'!H29)</f>
        <v>0</v>
      </c>
      <c r="L29" s="154"/>
      <c r="M29" s="155"/>
      <c r="N29" s="156"/>
      <c r="O29" s="49">
        <f>SUM('Մ-01:Մ-12'!L29)</f>
        <v>490</v>
      </c>
      <c r="P29" s="49">
        <f>SUM('Մ-01:Մ-12'!M29)</f>
        <v>0</v>
      </c>
      <c r="Q29" s="149"/>
      <c r="R29" s="51">
        <f>SUM('Մ-01:Մ-12'!O29)</f>
        <v>0</v>
      </c>
    </row>
    <row r="30" spans="1:18" ht="34.5" customHeight="1" thickBot="1" x14ac:dyDescent="0.35">
      <c r="A30" s="135" t="s">
        <v>9</v>
      </c>
      <c r="B30" s="136"/>
      <c r="C30" s="11">
        <f>SUM('Մ-01:Մ-12'!C30)</f>
        <v>44</v>
      </c>
      <c r="D30" s="159"/>
      <c r="E30" s="140"/>
      <c r="F30" s="140"/>
      <c r="G30" s="141"/>
      <c r="H30" s="111"/>
      <c r="I30" s="111"/>
      <c r="J30" s="111"/>
      <c r="K30" s="151"/>
      <c r="L30" s="152"/>
      <c r="M30" s="152"/>
      <c r="N30" s="153"/>
      <c r="O30" s="60"/>
      <c r="P30" s="49">
        <f>SUM('Մ-01:Մ-12'!M30)</f>
        <v>0</v>
      </c>
      <c r="Q30" s="150"/>
      <c r="R30" s="51">
        <f>SUM('Մ-01:Մ-12'!O30)</f>
        <v>0</v>
      </c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62">
        <f>SUM('Մ-01:Մ-12'!N31)</f>
        <v>0</v>
      </c>
      <c r="R31" s="46">
        <f>SUM('Մ-01:Մ-12'!O31)</f>
        <v>0</v>
      </c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13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54">
        <f>SUM('Մ-01:Մ-12'!H34:I34)</f>
        <v>0</v>
      </c>
      <c r="L34" s="255"/>
      <c r="M34" s="52">
        <f>SUM('Մ-01:Մ-12'!J34)</f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54">
        <f>SUM('Մ-01:Մ-12'!H35:I35)</f>
        <v>0</v>
      </c>
      <c r="L35" s="255"/>
      <c r="M35" s="52">
        <f>SUM('Մ-01:Մ-12'!J35)</f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54">
        <f>SUM('Մ-01:Մ-12'!H36:I36)</f>
        <v>0</v>
      </c>
      <c r="L36" s="255"/>
      <c r="M36" s="52">
        <f>SUM('Մ-01:Մ-12'!J36)</f>
        <v>0</v>
      </c>
      <c r="N36" s="229"/>
      <c r="O36" s="230"/>
      <c r="P36" s="230"/>
      <c r="Q36" s="230"/>
      <c r="R36" s="231"/>
    </row>
    <row r="38" spans="1:18" x14ac:dyDescent="0.3">
      <c r="A38" s="28"/>
      <c r="B38" s="28"/>
      <c r="C38" s="28"/>
      <c r="R38" s="28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A41" s="28"/>
      <c r="B41" s="28"/>
      <c r="C41" s="28"/>
      <c r="R41" s="28"/>
    </row>
    <row r="42" spans="1:18" x14ac:dyDescent="0.3">
      <c r="A42" s="28"/>
      <c r="B42" s="28"/>
      <c r="C42" s="28"/>
      <c r="R42" s="28"/>
    </row>
    <row r="43" spans="1:18" x14ac:dyDescent="0.3">
      <c r="A43" s="28"/>
      <c r="B43" s="28"/>
      <c r="C43" s="28"/>
      <c r="R43" s="28"/>
    </row>
    <row r="44" spans="1:18" x14ac:dyDescent="0.3">
      <c r="A44" s="28"/>
      <c r="B44" s="28"/>
      <c r="C44" s="28"/>
      <c r="R44" s="28"/>
    </row>
    <row r="45" spans="1:18" x14ac:dyDescent="0.3">
      <c r="A45" s="28"/>
      <c r="B45" s="28"/>
      <c r="C45" s="28"/>
      <c r="R45" s="28"/>
    </row>
  </sheetData>
  <mergeCells count="77">
    <mergeCell ref="H6:I6"/>
    <mergeCell ref="J6:J7"/>
    <mergeCell ref="H8:I8"/>
    <mergeCell ref="H10:I25"/>
    <mergeCell ref="B36:G36"/>
    <mergeCell ref="D8:E8"/>
    <mergeCell ref="F8:G8"/>
    <mergeCell ref="A27:B27"/>
    <mergeCell ref="D27:G27"/>
    <mergeCell ref="B35:G35"/>
    <mergeCell ref="A15:C15"/>
    <mergeCell ref="A16:C16"/>
    <mergeCell ref="A17:C17"/>
    <mergeCell ref="A18:C18"/>
    <mergeCell ref="A19:C19"/>
    <mergeCell ref="A10:C10"/>
    <mergeCell ref="A13:C13"/>
    <mergeCell ref="A14:C14"/>
    <mergeCell ref="Q8:R8"/>
    <mergeCell ref="K9:L9"/>
    <mergeCell ref="M9:N9"/>
    <mergeCell ref="Q9:Q25"/>
    <mergeCell ref="R9:R25"/>
    <mergeCell ref="L12:L25"/>
    <mergeCell ref="M10:M25"/>
    <mergeCell ref="N10:N25"/>
    <mergeCell ref="O9:O25"/>
    <mergeCell ref="P9:P25"/>
    <mergeCell ref="K12:K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C8:C9"/>
    <mergeCell ref="K8:N8"/>
    <mergeCell ref="Q27:Q30"/>
    <mergeCell ref="N33:R36"/>
    <mergeCell ref="A28:B28"/>
    <mergeCell ref="D28:G28"/>
    <mergeCell ref="M28:N28"/>
    <mergeCell ref="A33:G33"/>
    <mergeCell ref="K33:L33"/>
    <mergeCell ref="P27:P28"/>
    <mergeCell ref="A29:B29"/>
    <mergeCell ref="D29:G29"/>
    <mergeCell ref="A30:B30"/>
    <mergeCell ref="D30:G30"/>
    <mergeCell ref="K30:N30"/>
    <mergeCell ref="R27:R28"/>
    <mergeCell ref="K36:L36"/>
    <mergeCell ref="K35:L35"/>
    <mergeCell ref="K34:L34"/>
    <mergeCell ref="L29:N29"/>
    <mergeCell ref="A31:P31"/>
    <mergeCell ref="A21:C21"/>
    <mergeCell ref="A26:B26"/>
    <mergeCell ref="D26:G26"/>
    <mergeCell ref="K26:L26"/>
    <mergeCell ref="F10:G25"/>
    <mergeCell ref="B34:G34"/>
    <mergeCell ref="A22:C22"/>
    <mergeCell ref="A23:C23"/>
    <mergeCell ref="A24:C24"/>
    <mergeCell ref="A25:C25"/>
    <mergeCell ref="E16:E25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view="pageBreakPreview" topLeftCell="A19" zoomScaleSheetLayoutView="100" workbookViewId="0">
      <selection activeCell="P30" sqref="P30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6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8"/>
  </cols>
  <sheetData>
    <row r="1" spans="1:19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19" ht="27.75" customHeight="1" x14ac:dyDescent="0.3">
      <c r="A2" s="245" t="s">
        <v>62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</row>
    <row r="3" spans="1:19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5.75" thickBot="1" x14ac:dyDescent="0.35">
      <c r="P4" s="3"/>
    </row>
    <row r="5" spans="1:19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5"/>
      <c r="R5" s="176" t="s">
        <v>26</v>
      </c>
      <c r="S5" s="177"/>
    </row>
    <row r="6" spans="1:19" ht="36" customHeight="1" x14ac:dyDescent="0.3">
      <c r="A6" s="167"/>
      <c r="B6" s="168"/>
      <c r="C6" s="171"/>
      <c r="D6" s="199" t="s">
        <v>4</v>
      </c>
      <c r="E6" s="200"/>
      <c r="F6" s="201"/>
      <c r="G6" s="182" t="s">
        <v>23</v>
      </c>
      <c r="H6" s="183"/>
      <c r="I6" s="182" t="s">
        <v>82</v>
      </c>
      <c r="J6" s="183"/>
      <c r="K6" s="243" t="s">
        <v>83</v>
      </c>
      <c r="L6" s="184" t="s">
        <v>13</v>
      </c>
      <c r="M6" s="185"/>
      <c r="N6" s="185"/>
      <c r="O6" s="186"/>
      <c r="P6" s="187" t="s">
        <v>12</v>
      </c>
      <c r="Q6" s="189" t="s">
        <v>14</v>
      </c>
      <c r="R6" s="178"/>
      <c r="S6" s="179"/>
    </row>
    <row r="7" spans="1:19" ht="22.5" customHeight="1" thickBot="1" x14ac:dyDescent="0.35">
      <c r="A7" s="167"/>
      <c r="B7" s="168"/>
      <c r="C7" s="172"/>
      <c r="D7" s="40" t="s">
        <v>79</v>
      </c>
      <c r="E7" s="39" t="s">
        <v>80</v>
      </c>
      <c r="F7" s="39" t="s">
        <v>81</v>
      </c>
      <c r="G7" s="39" t="s">
        <v>25</v>
      </c>
      <c r="H7" s="41" t="s">
        <v>46</v>
      </c>
      <c r="I7" s="39" t="s">
        <v>25</v>
      </c>
      <c r="J7" s="41" t="s">
        <v>46</v>
      </c>
      <c r="K7" s="244"/>
      <c r="L7" s="191" t="s">
        <v>0</v>
      </c>
      <c r="M7" s="192"/>
      <c r="N7" s="192" t="s">
        <v>1</v>
      </c>
      <c r="O7" s="193"/>
      <c r="P7" s="188"/>
      <c r="Q7" s="190"/>
      <c r="R7" s="180"/>
      <c r="S7" s="181"/>
    </row>
    <row r="8" spans="1:19" ht="21.75" customHeight="1" x14ac:dyDescent="0.3">
      <c r="A8" s="167"/>
      <c r="B8" s="169"/>
      <c r="C8" s="194">
        <f>D8+L8+P8+Q8</f>
        <v>11388</v>
      </c>
      <c r="D8" s="196">
        <f>D9+E9+F9</f>
        <v>3523</v>
      </c>
      <c r="E8" s="197"/>
      <c r="F8" s="198"/>
      <c r="G8" s="207">
        <f>G9+H9</f>
        <v>35</v>
      </c>
      <c r="H8" s="195"/>
      <c r="I8" s="207">
        <f>I9+J9</f>
        <v>9</v>
      </c>
      <c r="J8" s="195"/>
      <c r="K8" s="116">
        <f>K9</f>
        <v>1</v>
      </c>
      <c r="L8" s="212">
        <f>L9+N9</f>
        <v>5008</v>
      </c>
      <c r="M8" s="213"/>
      <c r="N8" s="213"/>
      <c r="O8" s="214"/>
      <c r="P8" s="71">
        <f>P28</f>
        <v>2771</v>
      </c>
      <c r="Q8" s="70">
        <f>Q28</f>
        <v>86</v>
      </c>
      <c r="R8" s="202">
        <f>S31+R31</f>
        <v>4094</v>
      </c>
      <c r="S8" s="195"/>
    </row>
    <row r="9" spans="1:19" ht="18.75" customHeight="1" x14ac:dyDescent="0.3">
      <c r="A9" s="167"/>
      <c r="B9" s="169"/>
      <c r="C9" s="195"/>
      <c r="D9" s="32">
        <f>SUM(D10:D25)</f>
        <v>3419</v>
      </c>
      <c r="E9" s="21">
        <f>E10+E12+E14+E15</f>
        <v>20</v>
      </c>
      <c r="F9" s="21">
        <f>F10+F12+F14+F15</f>
        <v>84</v>
      </c>
      <c r="G9" s="4">
        <v>22</v>
      </c>
      <c r="H9" s="24">
        <v>13</v>
      </c>
      <c r="I9" s="4">
        <v>3</v>
      </c>
      <c r="J9" s="24">
        <v>6</v>
      </c>
      <c r="K9" s="108">
        <v>1</v>
      </c>
      <c r="L9" s="203">
        <f>L11+M11</f>
        <v>3743</v>
      </c>
      <c r="M9" s="204"/>
      <c r="N9" s="205">
        <v>1265</v>
      </c>
      <c r="O9" s="206"/>
      <c r="P9" s="148"/>
      <c r="Q9" s="131"/>
      <c r="R9" s="148"/>
      <c r="S9" s="131"/>
    </row>
    <row r="10" spans="1:19" ht="15.75" customHeight="1" x14ac:dyDescent="0.3">
      <c r="A10" s="222" t="s">
        <v>35</v>
      </c>
      <c r="B10" s="223"/>
      <c r="C10" s="224"/>
      <c r="D10" s="56">
        <v>17</v>
      </c>
      <c r="E10" s="33">
        <v>18</v>
      </c>
      <c r="F10" s="33">
        <v>72</v>
      </c>
      <c r="G10" s="215"/>
      <c r="H10" s="216"/>
      <c r="I10" s="215"/>
      <c r="J10" s="216"/>
      <c r="K10" s="109"/>
      <c r="L10" s="14" t="s">
        <v>27</v>
      </c>
      <c r="M10" s="27" t="s">
        <v>28</v>
      </c>
      <c r="N10" s="209"/>
      <c r="O10" s="131"/>
      <c r="P10" s="149"/>
      <c r="Q10" s="208"/>
      <c r="R10" s="149"/>
      <c r="S10" s="208"/>
    </row>
    <row r="11" spans="1:19" ht="15.75" customHeight="1" x14ac:dyDescent="0.3">
      <c r="A11" s="222" t="s">
        <v>31</v>
      </c>
      <c r="B11" s="223"/>
      <c r="C11" s="224"/>
      <c r="D11" s="56">
        <v>24</v>
      </c>
      <c r="E11" s="81"/>
      <c r="F11" s="101"/>
      <c r="G11" s="217"/>
      <c r="H11" s="218"/>
      <c r="I11" s="217"/>
      <c r="J11" s="218"/>
      <c r="K11" s="112"/>
      <c r="L11" s="32">
        <f>L27+L28</f>
        <v>3684</v>
      </c>
      <c r="M11" s="21">
        <f>M27+M28</f>
        <v>59</v>
      </c>
      <c r="N11" s="210"/>
      <c r="O11" s="208"/>
      <c r="P11" s="149"/>
      <c r="Q11" s="208"/>
      <c r="R11" s="149"/>
      <c r="S11" s="208"/>
    </row>
    <row r="12" spans="1:19" ht="15.75" customHeight="1" x14ac:dyDescent="0.3">
      <c r="A12" s="222" t="s">
        <v>36</v>
      </c>
      <c r="B12" s="223"/>
      <c r="C12" s="224"/>
      <c r="D12" s="56">
        <v>7</v>
      </c>
      <c r="E12" s="56">
        <v>2</v>
      </c>
      <c r="F12" s="33">
        <v>12</v>
      </c>
      <c r="G12" s="217"/>
      <c r="H12" s="218"/>
      <c r="I12" s="217"/>
      <c r="J12" s="218"/>
      <c r="K12" s="112"/>
      <c r="L12" s="148"/>
      <c r="M12" s="209"/>
      <c r="N12" s="210"/>
      <c r="O12" s="208"/>
      <c r="P12" s="149"/>
      <c r="Q12" s="208"/>
      <c r="R12" s="149"/>
      <c r="S12" s="208"/>
    </row>
    <row r="13" spans="1:19" ht="15.75" customHeight="1" x14ac:dyDescent="0.3">
      <c r="A13" s="222" t="s">
        <v>37</v>
      </c>
      <c r="B13" s="223"/>
      <c r="C13" s="224"/>
      <c r="D13" s="56">
        <v>8</v>
      </c>
      <c r="E13" s="82"/>
      <c r="F13" s="101"/>
      <c r="G13" s="217"/>
      <c r="H13" s="218"/>
      <c r="I13" s="217"/>
      <c r="J13" s="218"/>
      <c r="K13" s="112"/>
      <c r="L13" s="149"/>
      <c r="M13" s="210"/>
      <c r="N13" s="210"/>
      <c r="O13" s="208"/>
      <c r="P13" s="149"/>
      <c r="Q13" s="208"/>
      <c r="R13" s="149"/>
      <c r="S13" s="208"/>
    </row>
    <row r="14" spans="1:19" ht="15.75" customHeight="1" x14ac:dyDescent="0.3">
      <c r="A14" s="222" t="s">
        <v>40</v>
      </c>
      <c r="B14" s="223"/>
      <c r="C14" s="224"/>
      <c r="D14" s="56">
        <v>1</v>
      </c>
      <c r="E14" s="56">
        <v>0</v>
      </c>
      <c r="F14" s="33">
        <v>0</v>
      </c>
      <c r="G14" s="217"/>
      <c r="H14" s="218"/>
      <c r="I14" s="217"/>
      <c r="J14" s="218"/>
      <c r="K14" s="112"/>
      <c r="L14" s="149"/>
      <c r="M14" s="210"/>
      <c r="N14" s="210"/>
      <c r="O14" s="208"/>
      <c r="P14" s="149"/>
      <c r="Q14" s="208"/>
      <c r="R14" s="149"/>
      <c r="S14" s="208"/>
    </row>
    <row r="15" spans="1:19" ht="15.75" customHeight="1" x14ac:dyDescent="0.3">
      <c r="A15" s="222" t="s">
        <v>21</v>
      </c>
      <c r="B15" s="223"/>
      <c r="C15" s="224"/>
      <c r="D15" s="56">
        <v>0</v>
      </c>
      <c r="E15" s="56">
        <v>0</v>
      </c>
      <c r="F15" s="33">
        <v>0</v>
      </c>
      <c r="G15" s="217"/>
      <c r="H15" s="218"/>
      <c r="I15" s="217"/>
      <c r="J15" s="218"/>
      <c r="K15" s="112"/>
      <c r="L15" s="149"/>
      <c r="M15" s="210"/>
      <c r="N15" s="210"/>
      <c r="O15" s="208"/>
      <c r="P15" s="149"/>
      <c r="Q15" s="208"/>
      <c r="R15" s="149"/>
      <c r="S15" s="208"/>
    </row>
    <row r="16" spans="1:19" ht="15.75" customHeight="1" x14ac:dyDescent="0.3">
      <c r="A16" s="222" t="s">
        <v>41</v>
      </c>
      <c r="B16" s="223"/>
      <c r="C16" s="224"/>
      <c r="D16" s="56">
        <v>2</v>
      </c>
      <c r="E16" s="82"/>
      <c r="F16" s="118"/>
      <c r="G16" s="217"/>
      <c r="H16" s="218"/>
      <c r="I16" s="217"/>
      <c r="J16" s="218"/>
      <c r="K16" s="112"/>
      <c r="L16" s="149"/>
      <c r="M16" s="210"/>
      <c r="N16" s="210"/>
      <c r="O16" s="208"/>
      <c r="P16" s="149"/>
      <c r="Q16" s="208"/>
      <c r="R16" s="149"/>
      <c r="S16" s="208"/>
    </row>
    <row r="17" spans="1:19" ht="15.75" customHeight="1" x14ac:dyDescent="0.3">
      <c r="A17" s="222" t="s">
        <v>38</v>
      </c>
      <c r="B17" s="223"/>
      <c r="C17" s="224"/>
      <c r="D17" s="56">
        <v>1</v>
      </c>
      <c r="E17" s="82"/>
      <c r="F17" s="118"/>
      <c r="G17" s="217"/>
      <c r="H17" s="218"/>
      <c r="I17" s="217"/>
      <c r="J17" s="218"/>
      <c r="K17" s="112"/>
      <c r="L17" s="149"/>
      <c r="M17" s="210"/>
      <c r="N17" s="210"/>
      <c r="O17" s="208"/>
      <c r="P17" s="149"/>
      <c r="Q17" s="208"/>
      <c r="R17" s="149"/>
      <c r="S17" s="208"/>
    </row>
    <row r="18" spans="1:19" ht="15.75" customHeight="1" x14ac:dyDescent="0.3">
      <c r="A18" s="222" t="s">
        <v>39</v>
      </c>
      <c r="B18" s="223"/>
      <c r="C18" s="224"/>
      <c r="D18" s="56">
        <v>66</v>
      </c>
      <c r="E18" s="82"/>
      <c r="F18" s="118"/>
      <c r="G18" s="217"/>
      <c r="H18" s="218"/>
      <c r="I18" s="217"/>
      <c r="J18" s="218"/>
      <c r="K18" s="112"/>
      <c r="L18" s="149"/>
      <c r="M18" s="210"/>
      <c r="N18" s="210"/>
      <c r="O18" s="208"/>
      <c r="P18" s="149"/>
      <c r="Q18" s="208"/>
      <c r="R18" s="149"/>
      <c r="S18" s="208"/>
    </row>
    <row r="19" spans="1:19" ht="15.75" customHeight="1" x14ac:dyDescent="0.3">
      <c r="A19" s="222" t="s">
        <v>32</v>
      </c>
      <c r="B19" s="223"/>
      <c r="C19" s="224"/>
      <c r="D19" s="56">
        <v>29</v>
      </c>
      <c r="E19" s="82"/>
      <c r="F19" s="118"/>
      <c r="G19" s="217"/>
      <c r="H19" s="218"/>
      <c r="I19" s="217"/>
      <c r="J19" s="218"/>
      <c r="K19" s="112"/>
      <c r="L19" s="149"/>
      <c r="M19" s="210"/>
      <c r="N19" s="210"/>
      <c r="O19" s="208"/>
      <c r="P19" s="149"/>
      <c r="Q19" s="208"/>
      <c r="R19" s="149"/>
      <c r="S19" s="208"/>
    </row>
    <row r="20" spans="1:19" ht="15.75" customHeight="1" x14ac:dyDescent="0.3">
      <c r="A20" s="67" t="s">
        <v>33</v>
      </c>
      <c r="B20" s="68"/>
      <c r="C20" s="69"/>
      <c r="D20" s="56">
        <v>456</v>
      </c>
      <c r="E20" s="82"/>
      <c r="F20" s="118"/>
      <c r="G20" s="217"/>
      <c r="H20" s="218"/>
      <c r="I20" s="217"/>
      <c r="J20" s="218"/>
      <c r="K20" s="112"/>
      <c r="L20" s="149"/>
      <c r="M20" s="210"/>
      <c r="N20" s="210"/>
      <c r="O20" s="208"/>
      <c r="P20" s="149"/>
      <c r="Q20" s="208"/>
      <c r="R20" s="149"/>
      <c r="S20" s="208"/>
    </row>
    <row r="21" spans="1:19" ht="15.75" customHeight="1" thickBot="1" x14ac:dyDescent="0.35">
      <c r="A21" s="222" t="s">
        <v>34</v>
      </c>
      <c r="B21" s="223"/>
      <c r="C21" s="224"/>
      <c r="D21" s="57">
        <v>1602</v>
      </c>
      <c r="E21" s="82"/>
      <c r="F21" s="118"/>
      <c r="G21" s="217"/>
      <c r="H21" s="218"/>
      <c r="I21" s="217"/>
      <c r="J21" s="218"/>
      <c r="K21" s="112"/>
      <c r="L21" s="149"/>
      <c r="M21" s="210"/>
      <c r="N21" s="210"/>
      <c r="O21" s="208"/>
      <c r="P21" s="149"/>
      <c r="Q21" s="208"/>
      <c r="R21" s="149"/>
      <c r="S21" s="208"/>
    </row>
    <row r="22" spans="1:19" ht="15.75" customHeight="1" x14ac:dyDescent="0.3">
      <c r="A22" s="222" t="s">
        <v>47</v>
      </c>
      <c r="B22" s="223"/>
      <c r="C22" s="224"/>
      <c r="D22" s="56">
        <v>33</v>
      </c>
      <c r="E22" s="82"/>
      <c r="F22" s="118"/>
      <c r="G22" s="217"/>
      <c r="H22" s="218"/>
      <c r="I22" s="217"/>
      <c r="J22" s="218"/>
      <c r="K22" s="112"/>
      <c r="L22" s="149"/>
      <c r="M22" s="210"/>
      <c r="N22" s="210"/>
      <c r="O22" s="208"/>
      <c r="P22" s="149"/>
      <c r="Q22" s="208"/>
      <c r="R22" s="149"/>
      <c r="S22" s="208"/>
    </row>
    <row r="23" spans="1:19" ht="15.75" customHeight="1" x14ac:dyDescent="0.3">
      <c r="A23" s="222" t="s">
        <v>48</v>
      </c>
      <c r="B23" s="223"/>
      <c r="C23" s="224"/>
      <c r="D23" s="56">
        <v>190</v>
      </c>
      <c r="E23" s="82"/>
      <c r="F23" s="118"/>
      <c r="G23" s="217"/>
      <c r="H23" s="218"/>
      <c r="I23" s="217"/>
      <c r="J23" s="218"/>
      <c r="K23" s="112"/>
      <c r="L23" s="149"/>
      <c r="M23" s="210"/>
      <c r="N23" s="210"/>
      <c r="O23" s="208"/>
      <c r="P23" s="149"/>
      <c r="Q23" s="208"/>
      <c r="R23" s="149"/>
      <c r="S23" s="208"/>
    </row>
    <row r="24" spans="1:19" ht="15.75" customHeight="1" x14ac:dyDescent="0.3">
      <c r="A24" s="222" t="s">
        <v>49</v>
      </c>
      <c r="B24" s="223"/>
      <c r="C24" s="224"/>
      <c r="D24" s="56">
        <v>983</v>
      </c>
      <c r="E24" s="82"/>
      <c r="F24" s="118"/>
      <c r="G24" s="217"/>
      <c r="H24" s="218"/>
      <c r="I24" s="217"/>
      <c r="J24" s="218"/>
      <c r="K24" s="112"/>
      <c r="L24" s="149"/>
      <c r="M24" s="210"/>
      <c r="N24" s="210"/>
      <c r="O24" s="208"/>
      <c r="P24" s="149"/>
      <c r="Q24" s="208"/>
      <c r="R24" s="149"/>
      <c r="S24" s="208"/>
    </row>
    <row r="25" spans="1:19" ht="15.75" customHeight="1" x14ac:dyDescent="0.3">
      <c r="A25" s="222" t="s">
        <v>50</v>
      </c>
      <c r="B25" s="223"/>
      <c r="C25" s="224"/>
      <c r="D25" s="56">
        <v>0</v>
      </c>
      <c r="E25" s="83"/>
      <c r="F25" s="118"/>
      <c r="G25" s="217"/>
      <c r="H25" s="218"/>
      <c r="I25" s="217"/>
      <c r="J25" s="218"/>
      <c r="K25" s="112"/>
      <c r="L25" s="150"/>
      <c r="M25" s="211"/>
      <c r="N25" s="211"/>
      <c r="O25" s="132"/>
      <c r="P25" s="150"/>
      <c r="Q25" s="132"/>
      <c r="R25" s="150"/>
      <c r="S25" s="132"/>
    </row>
    <row r="26" spans="1:19" ht="27" customHeight="1" x14ac:dyDescent="0.3">
      <c r="A26" s="142"/>
      <c r="B26" s="143"/>
      <c r="C26" s="144"/>
      <c r="D26" s="145"/>
      <c r="E26" s="146"/>
      <c r="F26" s="146"/>
      <c r="G26" s="146"/>
      <c r="H26" s="147"/>
      <c r="I26" s="110"/>
      <c r="J26" s="110"/>
      <c r="K26" s="110"/>
      <c r="L26" s="133"/>
      <c r="M26" s="134"/>
      <c r="N26" s="17" t="s">
        <v>10</v>
      </c>
      <c r="O26" s="19" t="s">
        <v>11</v>
      </c>
      <c r="P26" s="72"/>
      <c r="Q26" s="58"/>
      <c r="R26" s="18" t="s">
        <v>2</v>
      </c>
      <c r="S26" s="19" t="s">
        <v>3</v>
      </c>
    </row>
    <row r="27" spans="1:19" ht="49.5" customHeight="1" x14ac:dyDescent="0.3">
      <c r="A27" s="157" t="s">
        <v>5</v>
      </c>
      <c r="B27" s="158"/>
      <c r="C27" s="11">
        <f>SUM(L27:O27)</f>
        <v>1864</v>
      </c>
      <c r="D27" s="159"/>
      <c r="E27" s="140"/>
      <c r="F27" s="140"/>
      <c r="G27" s="140"/>
      <c r="H27" s="141"/>
      <c r="I27" s="117"/>
      <c r="J27" s="117"/>
      <c r="K27" s="117"/>
      <c r="L27" s="23">
        <v>311</v>
      </c>
      <c r="M27" s="38">
        <v>7</v>
      </c>
      <c r="N27" s="4">
        <v>1265</v>
      </c>
      <c r="O27" s="24">
        <v>281</v>
      </c>
      <c r="P27" s="63"/>
      <c r="Q27" s="84"/>
      <c r="R27" s="148"/>
      <c r="S27" s="131"/>
    </row>
    <row r="28" spans="1:19" ht="49.5" customHeight="1" x14ac:dyDescent="0.3">
      <c r="A28" s="135" t="s">
        <v>43</v>
      </c>
      <c r="B28" s="136"/>
      <c r="C28" s="11">
        <f>L28+M28+P28+Q28+G8+E9+D11+D13+D16</f>
        <v>6371</v>
      </c>
      <c r="D28" s="137"/>
      <c r="E28" s="138"/>
      <c r="F28" s="138"/>
      <c r="G28" s="138"/>
      <c r="H28" s="139"/>
      <c r="I28" s="117"/>
      <c r="J28" s="117"/>
      <c r="K28" s="117"/>
      <c r="L28" s="23">
        <v>3373</v>
      </c>
      <c r="M28" s="38">
        <v>52</v>
      </c>
      <c r="N28" s="140"/>
      <c r="O28" s="141"/>
      <c r="P28" s="6">
        <v>2771</v>
      </c>
      <c r="Q28" s="59">
        <v>86</v>
      </c>
      <c r="R28" s="149"/>
      <c r="S28" s="132"/>
    </row>
    <row r="29" spans="1:19" ht="26.25" customHeight="1" x14ac:dyDescent="0.3">
      <c r="A29" s="157" t="s">
        <v>8</v>
      </c>
      <c r="B29" s="158"/>
      <c r="C29" s="11">
        <f>L29+P29+Q29</f>
        <v>493</v>
      </c>
      <c r="D29" s="159"/>
      <c r="E29" s="140"/>
      <c r="F29" s="140"/>
      <c r="G29" s="140"/>
      <c r="H29" s="141"/>
      <c r="I29" s="117"/>
      <c r="J29" s="117"/>
      <c r="K29" s="117"/>
      <c r="L29" s="6">
        <v>170</v>
      </c>
      <c r="M29" s="154"/>
      <c r="N29" s="155"/>
      <c r="O29" s="156"/>
      <c r="P29" s="6">
        <v>262</v>
      </c>
      <c r="Q29" s="59">
        <v>61</v>
      </c>
      <c r="R29" s="149"/>
      <c r="S29" s="25">
        <v>205</v>
      </c>
    </row>
    <row r="30" spans="1:19" ht="34.5" customHeight="1" thickBot="1" x14ac:dyDescent="0.35">
      <c r="A30" s="135" t="s">
        <v>9</v>
      </c>
      <c r="B30" s="136"/>
      <c r="C30" s="11">
        <f>L30+M30+P30+Q30</f>
        <v>25</v>
      </c>
      <c r="D30" s="219"/>
      <c r="E30" s="220"/>
      <c r="F30" s="220"/>
      <c r="G30" s="220"/>
      <c r="H30" s="221"/>
      <c r="I30" s="111"/>
      <c r="J30" s="111"/>
      <c r="K30" s="111"/>
      <c r="L30" s="151"/>
      <c r="M30" s="152"/>
      <c r="N30" s="152"/>
      <c r="O30" s="153"/>
      <c r="P30" s="60"/>
      <c r="Q30" s="61">
        <v>25</v>
      </c>
      <c r="R30" s="150"/>
      <c r="S30" s="26">
        <v>358</v>
      </c>
    </row>
    <row r="31" spans="1:19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2"/>
      <c r="R31" s="45">
        <v>3531</v>
      </c>
      <c r="S31" s="46">
        <f>S29+S30</f>
        <v>563</v>
      </c>
    </row>
    <row r="32" spans="1:19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47"/>
      <c r="K32" s="37"/>
      <c r="L32" s="37"/>
      <c r="M32" s="37"/>
      <c r="N32" s="37"/>
      <c r="O32" s="37"/>
      <c r="P32" s="37"/>
      <c r="Q32" s="37"/>
      <c r="R32" s="37"/>
      <c r="S32" s="7"/>
    </row>
    <row r="33" spans="1:19" ht="30" customHeight="1" x14ac:dyDescent="0.3">
      <c r="A33" s="240" t="s">
        <v>18</v>
      </c>
      <c r="B33" s="241"/>
      <c r="C33" s="241"/>
      <c r="D33" s="241"/>
      <c r="E33" s="241"/>
      <c r="F33" s="241"/>
      <c r="G33" s="241"/>
      <c r="H33" s="242"/>
      <c r="I33" s="115"/>
      <c r="J33" s="115"/>
      <c r="K33" s="115"/>
      <c r="L33" s="160" t="s">
        <v>19</v>
      </c>
      <c r="M33" s="160"/>
      <c r="N33" s="64" t="s">
        <v>20</v>
      </c>
      <c r="O33" s="225"/>
      <c r="P33" s="226"/>
      <c r="Q33" s="226"/>
      <c r="R33" s="226"/>
      <c r="S33" s="227"/>
    </row>
    <row r="34" spans="1:19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7"/>
      <c r="H34" s="238"/>
      <c r="I34" s="114"/>
      <c r="J34" s="114"/>
      <c r="K34" s="114"/>
      <c r="L34" s="239">
        <v>0</v>
      </c>
      <c r="M34" s="239"/>
      <c r="N34" s="66">
        <v>0</v>
      </c>
      <c r="O34" s="217"/>
      <c r="P34" s="228"/>
      <c r="Q34" s="228"/>
      <c r="R34" s="228"/>
      <c r="S34" s="218"/>
    </row>
    <row r="35" spans="1:19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7"/>
      <c r="H35" s="238"/>
      <c r="I35" s="114"/>
      <c r="J35" s="114"/>
      <c r="K35" s="114"/>
      <c r="L35" s="239">
        <v>2</v>
      </c>
      <c r="M35" s="239"/>
      <c r="N35" s="66">
        <v>3</v>
      </c>
      <c r="O35" s="217"/>
      <c r="P35" s="228"/>
      <c r="Q35" s="228"/>
      <c r="R35" s="228"/>
      <c r="S35" s="218"/>
    </row>
    <row r="36" spans="1:19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3"/>
      <c r="H36" s="234"/>
      <c r="I36" s="113"/>
      <c r="J36" s="113"/>
      <c r="K36" s="113"/>
      <c r="L36" s="235">
        <v>0</v>
      </c>
      <c r="M36" s="235"/>
      <c r="N36" s="65">
        <v>0</v>
      </c>
      <c r="O36" s="229"/>
      <c r="P36" s="230"/>
      <c r="Q36" s="230"/>
      <c r="R36" s="230"/>
      <c r="S36" s="231"/>
    </row>
    <row r="39" spans="1:19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35"/>
      <c r="Q39" s="9"/>
      <c r="S39" s="28"/>
    </row>
    <row r="40" spans="1:19" x14ac:dyDescent="0.3">
      <c r="A40" s="28"/>
      <c r="B40" s="28"/>
      <c r="C40" s="28"/>
      <c r="R40" s="9"/>
      <c r="S40" s="28"/>
    </row>
  </sheetData>
  <mergeCells count="75">
    <mergeCell ref="I6:J6"/>
    <mergeCell ref="K6:K7"/>
    <mergeCell ref="I8:J8"/>
    <mergeCell ref="I10:J25"/>
    <mergeCell ref="D26:H26"/>
    <mergeCell ref="A26:C26"/>
    <mergeCell ref="R9:R25"/>
    <mergeCell ref="S9:S25"/>
    <mergeCell ref="M12:M25"/>
    <mergeCell ref="N10:N25"/>
    <mergeCell ref="O10:O25"/>
    <mergeCell ref="P9:P25"/>
    <mergeCell ref="Q9:Q25"/>
    <mergeCell ref="C8:C9"/>
    <mergeCell ref="R8:S8"/>
    <mergeCell ref="L9:M9"/>
    <mergeCell ref="N9:O9"/>
    <mergeCell ref="A12:C12"/>
    <mergeCell ref="A13:C13"/>
    <mergeCell ref="D8:F8"/>
    <mergeCell ref="A25:C25"/>
    <mergeCell ref="N28:O28"/>
    <mergeCell ref="A29:B29"/>
    <mergeCell ref="D29:H29"/>
    <mergeCell ref="M29:O29"/>
    <mergeCell ref="A27:B27"/>
    <mergeCell ref="D27:H27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zoomScale="80" zoomScaleNormal="80" workbookViewId="0">
      <selection activeCell="P30" sqref="P30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6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8"/>
  </cols>
  <sheetData>
    <row r="1" spans="1:19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</row>
    <row r="2" spans="1:19" ht="27.75" customHeight="1" x14ac:dyDescent="0.3">
      <c r="A2" s="163" t="s">
        <v>63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</row>
    <row r="3" spans="1:19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5.75" thickBot="1" x14ac:dyDescent="0.35">
      <c r="P4" s="3"/>
    </row>
    <row r="5" spans="1:19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5"/>
      <c r="R5" s="176" t="s">
        <v>26</v>
      </c>
      <c r="S5" s="177"/>
    </row>
    <row r="6" spans="1:19" ht="48.75" customHeight="1" x14ac:dyDescent="0.3">
      <c r="A6" s="167"/>
      <c r="B6" s="168"/>
      <c r="C6" s="171"/>
      <c r="D6" s="199" t="s">
        <v>4</v>
      </c>
      <c r="E6" s="200"/>
      <c r="F6" s="201"/>
      <c r="G6" s="182" t="s">
        <v>23</v>
      </c>
      <c r="H6" s="183"/>
      <c r="I6" s="182" t="s">
        <v>82</v>
      </c>
      <c r="J6" s="183"/>
      <c r="K6" s="243" t="s">
        <v>83</v>
      </c>
      <c r="L6" s="184" t="s">
        <v>13</v>
      </c>
      <c r="M6" s="185"/>
      <c r="N6" s="185"/>
      <c r="O6" s="186"/>
      <c r="P6" s="187" t="s">
        <v>12</v>
      </c>
      <c r="Q6" s="189" t="s">
        <v>14</v>
      </c>
      <c r="R6" s="178"/>
      <c r="S6" s="179"/>
    </row>
    <row r="7" spans="1:19" ht="29.25" customHeight="1" thickBot="1" x14ac:dyDescent="0.35">
      <c r="A7" s="167"/>
      <c r="B7" s="168"/>
      <c r="C7" s="172"/>
      <c r="D7" s="40" t="s">
        <v>79</v>
      </c>
      <c r="E7" s="39" t="s">
        <v>80</v>
      </c>
      <c r="F7" s="39" t="s">
        <v>81</v>
      </c>
      <c r="G7" s="39" t="s">
        <v>25</v>
      </c>
      <c r="H7" s="41" t="s">
        <v>46</v>
      </c>
      <c r="I7" s="39" t="s">
        <v>25</v>
      </c>
      <c r="J7" s="41" t="s">
        <v>46</v>
      </c>
      <c r="K7" s="244"/>
      <c r="L7" s="191" t="s">
        <v>0</v>
      </c>
      <c r="M7" s="192"/>
      <c r="N7" s="192" t="s">
        <v>1</v>
      </c>
      <c r="O7" s="193"/>
      <c r="P7" s="188"/>
      <c r="Q7" s="190"/>
      <c r="R7" s="180"/>
      <c r="S7" s="181"/>
    </row>
    <row r="8" spans="1:19" ht="21.75" customHeight="1" x14ac:dyDescent="0.3">
      <c r="A8" s="167"/>
      <c r="B8" s="169"/>
      <c r="C8" s="194">
        <f>D8+L8+P8+Q8</f>
        <v>12483</v>
      </c>
      <c r="D8" s="196">
        <f>D9+E9+F9</f>
        <v>3941</v>
      </c>
      <c r="E8" s="197"/>
      <c r="F8" s="198"/>
      <c r="G8" s="207">
        <f>G9+H9</f>
        <v>23</v>
      </c>
      <c r="H8" s="195"/>
      <c r="I8" s="207">
        <f>I9+J9</f>
        <v>9</v>
      </c>
      <c r="J8" s="195"/>
      <c r="K8" s="106">
        <f>K9</f>
        <v>3</v>
      </c>
      <c r="L8" s="212">
        <f>L9+N9</f>
        <v>5162</v>
      </c>
      <c r="M8" s="213"/>
      <c r="N8" s="213"/>
      <c r="O8" s="214"/>
      <c r="P8" s="97">
        <f>P28</f>
        <v>3306</v>
      </c>
      <c r="Q8" s="98">
        <f t="shared" ref="Q8" si="0">SUM(Q29:Q30)</f>
        <v>74</v>
      </c>
      <c r="R8" s="202">
        <f>S31+R31</f>
        <v>4711</v>
      </c>
      <c r="S8" s="195"/>
    </row>
    <row r="9" spans="1:19" ht="18.75" customHeight="1" x14ac:dyDescent="0.3">
      <c r="A9" s="167"/>
      <c r="B9" s="169"/>
      <c r="C9" s="195"/>
      <c r="D9" s="32">
        <f>SUM(D10:D25)</f>
        <v>3912</v>
      </c>
      <c r="E9" s="21">
        <f>E10+E12+E14+E15</f>
        <v>11</v>
      </c>
      <c r="F9" s="21">
        <f>F10+F12+F14+F15</f>
        <v>18</v>
      </c>
      <c r="G9" s="4">
        <v>16</v>
      </c>
      <c r="H9" s="24">
        <v>7</v>
      </c>
      <c r="I9" s="4">
        <v>1</v>
      </c>
      <c r="J9" s="24">
        <v>8</v>
      </c>
      <c r="K9" s="108">
        <v>3</v>
      </c>
      <c r="L9" s="203">
        <f>L11+M11</f>
        <v>4239</v>
      </c>
      <c r="M9" s="204"/>
      <c r="N9" s="205">
        <f>N27</f>
        <v>923</v>
      </c>
      <c r="O9" s="206"/>
      <c r="P9" s="148"/>
      <c r="Q9" s="131"/>
      <c r="R9" s="148"/>
      <c r="S9" s="131"/>
    </row>
    <row r="10" spans="1:19" ht="15.75" customHeight="1" x14ac:dyDescent="0.3">
      <c r="A10" s="222" t="s">
        <v>35</v>
      </c>
      <c r="B10" s="223"/>
      <c r="C10" s="224"/>
      <c r="D10" s="56">
        <v>16</v>
      </c>
      <c r="E10" s="33">
        <v>7</v>
      </c>
      <c r="F10" s="33">
        <v>13</v>
      </c>
      <c r="G10" s="215"/>
      <c r="H10" s="216"/>
      <c r="I10" s="215"/>
      <c r="J10" s="216"/>
      <c r="K10" s="109"/>
      <c r="L10" s="14" t="s">
        <v>27</v>
      </c>
      <c r="M10" s="27" t="s">
        <v>28</v>
      </c>
      <c r="N10" s="209"/>
      <c r="O10" s="131"/>
      <c r="P10" s="149"/>
      <c r="Q10" s="208"/>
      <c r="R10" s="149"/>
      <c r="S10" s="208"/>
    </row>
    <row r="11" spans="1:19" ht="15.75" customHeight="1" x14ac:dyDescent="0.3">
      <c r="A11" s="222" t="s">
        <v>31</v>
      </c>
      <c r="B11" s="223"/>
      <c r="C11" s="224"/>
      <c r="D11" s="56">
        <v>27</v>
      </c>
      <c r="E11" s="81"/>
      <c r="F11" s="101"/>
      <c r="G11" s="217"/>
      <c r="H11" s="218"/>
      <c r="I11" s="217"/>
      <c r="J11" s="218"/>
      <c r="K11" s="102"/>
      <c r="L11" s="32">
        <f>L27+L28</f>
        <v>4113</v>
      </c>
      <c r="M11" s="21">
        <f>M27+M28</f>
        <v>126</v>
      </c>
      <c r="N11" s="210"/>
      <c r="O11" s="208"/>
      <c r="P11" s="149"/>
      <c r="Q11" s="208"/>
      <c r="R11" s="149"/>
      <c r="S11" s="208"/>
    </row>
    <row r="12" spans="1:19" ht="15.75" customHeight="1" x14ac:dyDescent="0.3">
      <c r="A12" s="222" t="s">
        <v>36</v>
      </c>
      <c r="B12" s="223"/>
      <c r="C12" s="224"/>
      <c r="D12" s="56">
        <v>7</v>
      </c>
      <c r="E12" s="56">
        <v>2</v>
      </c>
      <c r="F12" s="33">
        <v>2</v>
      </c>
      <c r="G12" s="217"/>
      <c r="H12" s="218"/>
      <c r="I12" s="217"/>
      <c r="J12" s="218"/>
      <c r="K12" s="102"/>
      <c r="L12" s="63"/>
      <c r="M12" s="81"/>
      <c r="N12" s="210"/>
      <c r="O12" s="208"/>
      <c r="P12" s="149"/>
      <c r="Q12" s="208"/>
      <c r="R12" s="149"/>
      <c r="S12" s="208"/>
    </row>
    <row r="13" spans="1:19" ht="15.75" customHeight="1" x14ac:dyDescent="0.3">
      <c r="A13" s="222" t="s">
        <v>37</v>
      </c>
      <c r="B13" s="223"/>
      <c r="C13" s="224"/>
      <c r="D13" s="56">
        <v>9</v>
      </c>
      <c r="E13" s="82"/>
      <c r="F13" s="101"/>
      <c r="G13" s="217"/>
      <c r="H13" s="218"/>
      <c r="I13" s="217"/>
      <c r="J13" s="218"/>
      <c r="K13" s="102"/>
      <c r="L13" s="79"/>
      <c r="M13" s="82"/>
      <c r="N13" s="210"/>
      <c r="O13" s="208"/>
      <c r="P13" s="149"/>
      <c r="Q13" s="208"/>
      <c r="R13" s="149"/>
      <c r="S13" s="208"/>
    </row>
    <row r="14" spans="1:19" ht="15.75" customHeight="1" x14ac:dyDescent="0.3">
      <c r="A14" s="222" t="s">
        <v>40</v>
      </c>
      <c r="B14" s="223"/>
      <c r="C14" s="224"/>
      <c r="D14" s="56">
        <v>0</v>
      </c>
      <c r="E14" s="56">
        <v>0</v>
      </c>
      <c r="F14" s="33">
        <v>0</v>
      </c>
      <c r="G14" s="217"/>
      <c r="H14" s="218"/>
      <c r="I14" s="217"/>
      <c r="J14" s="218"/>
      <c r="K14" s="102"/>
      <c r="L14" s="79"/>
      <c r="M14" s="82"/>
      <c r="N14" s="210"/>
      <c r="O14" s="208"/>
      <c r="P14" s="149"/>
      <c r="Q14" s="208"/>
      <c r="R14" s="149"/>
      <c r="S14" s="208"/>
    </row>
    <row r="15" spans="1:19" ht="15.75" customHeight="1" x14ac:dyDescent="0.3">
      <c r="A15" s="222" t="s">
        <v>21</v>
      </c>
      <c r="B15" s="223"/>
      <c r="C15" s="224"/>
      <c r="D15" s="56">
        <v>1</v>
      </c>
      <c r="E15" s="56">
        <v>2</v>
      </c>
      <c r="F15" s="33">
        <v>3</v>
      </c>
      <c r="G15" s="217"/>
      <c r="H15" s="218"/>
      <c r="I15" s="217"/>
      <c r="J15" s="218"/>
      <c r="K15" s="102"/>
      <c r="L15" s="79"/>
      <c r="M15" s="82"/>
      <c r="N15" s="210"/>
      <c r="O15" s="208"/>
      <c r="P15" s="149"/>
      <c r="Q15" s="208"/>
      <c r="R15" s="149"/>
      <c r="S15" s="208"/>
    </row>
    <row r="16" spans="1:19" ht="15.75" customHeight="1" x14ac:dyDescent="0.3">
      <c r="A16" s="222" t="s">
        <v>41</v>
      </c>
      <c r="B16" s="223"/>
      <c r="C16" s="224"/>
      <c r="D16" s="56">
        <v>2</v>
      </c>
      <c r="E16" s="82"/>
      <c r="F16" s="100"/>
      <c r="G16" s="217"/>
      <c r="H16" s="218"/>
      <c r="I16" s="217"/>
      <c r="J16" s="218"/>
      <c r="K16" s="102"/>
      <c r="L16" s="79"/>
      <c r="M16" s="82"/>
      <c r="N16" s="210"/>
      <c r="O16" s="208"/>
      <c r="P16" s="149"/>
      <c r="Q16" s="208"/>
      <c r="R16" s="149"/>
      <c r="S16" s="208"/>
    </row>
    <row r="17" spans="1:19" ht="15.75" customHeight="1" x14ac:dyDescent="0.3">
      <c r="A17" s="222" t="s">
        <v>38</v>
      </c>
      <c r="B17" s="223"/>
      <c r="C17" s="224"/>
      <c r="D17" s="56">
        <v>12</v>
      </c>
      <c r="E17" s="82"/>
      <c r="F17" s="100"/>
      <c r="G17" s="217"/>
      <c r="H17" s="218"/>
      <c r="I17" s="217"/>
      <c r="J17" s="218"/>
      <c r="K17" s="102"/>
      <c r="L17" s="79"/>
      <c r="M17" s="82"/>
      <c r="N17" s="210"/>
      <c r="O17" s="208"/>
      <c r="P17" s="149"/>
      <c r="Q17" s="208"/>
      <c r="R17" s="149"/>
      <c r="S17" s="208"/>
    </row>
    <row r="18" spans="1:19" ht="15.75" customHeight="1" x14ac:dyDescent="0.3">
      <c r="A18" s="222" t="s">
        <v>39</v>
      </c>
      <c r="B18" s="223"/>
      <c r="C18" s="224"/>
      <c r="D18" s="56">
        <v>191</v>
      </c>
      <c r="E18" s="82"/>
      <c r="F18" s="100"/>
      <c r="G18" s="217"/>
      <c r="H18" s="218"/>
      <c r="I18" s="217"/>
      <c r="J18" s="218"/>
      <c r="K18" s="102"/>
      <c r="L18" s="79"/>
      <c r="M18" s="82"/>
      <c r="N18" s="210"/>
      <c r="O18" s="208"/>
      <c r="P18" s="149"/>
      <c r="Q18" s="208"/>
      <c r="R18" s="149"/>
      <c r="S18" s="208"/>
    </row>
    <row r="19" spans="1:19" ht="15.75" customHeight="1" x14ac:dyDescent="0.3">
      <c r="A19" s="222" t="s">
        <v>32</v>
      </c>
      <c r="B19" s="223"/>
      <c r="C19" s="224"/>
      <c r="D19" s="56">
        <v>52</v>
      </c>
      <c r="E19" s="82"/>
      <c r="F19" s="100"/>
      <c r="G19" s="217"/>
      <c r="H19" s="218"/>
      <c r="I19" s="217"/>
      <c r="J19" s="218"/>
      <c r="K19" s="102"/>
      <c r="L19" s="79"/>
      <c r="M19" s="82"/>
      <c r="N19" s="210"/>
      <c r="O19" s="208"/>
      <c r="P19" s="149"/>
      <c r="Q19" s="208"/>
      <c r="R19" s="149"/>
      <c r="S19" s="208"/>
    </row>
    <row r="20" spans="1:19" ht="15.75" customHeight="1" x14ac:dyDescent="0.3">
      <c r="A20" s="91" t="s">
        <v>33</v>
      </c>
      <c r="B20" s="92"/>
      <c r="C20" s="93"/>
      <c r="D20" s="56">
        <v>475</v>
      </c>
      <c r="E20" s="82"/>
      <c r="F20" s="100"/>
      <c r="G20" s="217"/>
      <c r="H20" s="218"/>
      <c r="I20" s="217"/>
      <c r="J20" s="218"/>
      <c r="K20" s="102"/>
      <c r="L20" s="79"/>
      <c r="M20" s="82"/>
      <c r="N20" s="210"/>
      <c r="O20" s="208"/>
      <c r="P20" s="149"/>
      <c r="Q20" s="208"/>
      <c r="R20" s="149"/>
      <c r="S20" s="208"/>
    </row>
    <row r="21" spans="1:19" ht="15.75" customHeight="1" thickBot="1" x14ac:dyDescent="0.35">
      <c r="A21" s="222" t="s">
        <v>34</v>
      </c>
      <c r="B21" s="223"/>
      <c r="C21" s="224"/>
      <c r="D21" s="57">
        <v>1721</v>
      </c>
      <c r="E21" s="82"/>
      <c r="F21" s="100"/>
      <c r="G21" s="217"/>
      <c r="H21" s="218"/>
      <c r="I21" s="217"/>
      <c r="J21" s="218"/>
      <c r="K21" s="102"/>
      <c r="L21" s="79"/>
      <c r="M21" s="82"/>
      <c r="N21" s="210"/>
      <c r="O21" s="208"/>
      <c r="P21" s="149"/>
      <c r="Q21" s="208"/>
      <c r="R21" s="149"/>
      <c r="S21" s="208"/>
    </row>
    <row r="22" spans="1:19" ht="15.75" customHeight="1" x14ac:dyDescent="0.3">
      <c r="A22" s="222" t="s">
        <v>47</v>
      </c>
      <c r="B22" s="223"/>
      <c r="C22" s="224"/>
      <c r="D22" s="56">
        <v>47</v>
      </c>
      <c r="E22" s="82"/>
      <c r="F22" s="100"/>
      <c r="G22" s="217"/>
      <c r="H22" s="218"/>
      <c r="I22" s="217"/>
      <c r="J22" s="218"/>
      <c r="K22" s="102"/>
      <c r="L22" s="79"/>
      <c r="M22" s="82"/>
      <c r="N22" s="210"/>
      <c r="O22" s="208"/>
      <c r="P22" s="149"/>
      <c r="Q22" s="208"/>
      <c r="R22" s="149"/>
      <c r="S22" s="208"/>
    </row>
    <row r="23" spans="1:19" ht="15.75" customHeight="1" x14ac:dyDescent="0.3">
      <c r="A23" s="222" t="s">
        <v>48</v>
      </c>
      <c r="B23" s="223"/>
      <c r="C23" s="224"/>
      <c r="D23" s="56">
        <v>374</v>
      </c>
      <c r="E23" s="82"/>
      <c r="F23" s="100"/>
      <c r="G23" s="217"/>
      <c r="H23" s="218"/>
      <c r="I23" s="217"/>
      <c r="J23" s="218"/>
      <c r="K23" s="102"/>
      <c r="L23" s="79"/>
      <c r="M23" s="82"/>
      <c r="N23" s="210"/>
      <c r="O23" s="208"/>
      <c r="P23" s="149"/>
      <c r="Q23" s="208"/>
      <c r="R23" s="149"/>
      <c r="S23" s="208"/>
    </row>
    <row r="24" spans="1:19" ht="15.75" customHeight="1" x14ac:dyDescent="0.3">
      <c r="A24" s="222" t="s">
        <v>49</v>
      </c>
      <c r="B24" s="223"/>
      <c r="C24" s="224"/>
      <c r="D24" s="56">
        <v>978</v>
      </c>
      <c r="E24" s="82"/>
      <c r="F24" s="100"/>
      <c r="G24" s="217"/>
      <c r="H24" s="218"/>
      <c r="I24" s="217"/>
      <c r="J24" s="218"/>
      <c r="K24" s="102"/>
      <c r="L24" s="79"/>
      <c r="M24" s="82"/>
      <c r="N24" s="210"/>
      <c r="O24" s="208"/>
      <c r="P24" s="149"/>
      <c r="Q24" s="208"/>
      <c r="R24" s="149"/>
      <c r="S24" s="208"/>
    </row>
    <row r="25" spans="1:19" ht="15.75" customHeight="1" x14ac:dyDescent="0.3">
      <c r="A25" s="222" t="s">
        <v>50</v>
      </c>
      <c r="B25" s="223"/>
      <c r="C25" s="224"/>
      <c r="D25" s="56">
        <v>0</v>
      </c>
      <c r="E25" s="83"/>
      <c r="F25" s="100"/>
      <c r="G25" s="217"/>
      <c r="H25" s="218"/>
      <c r="I25" s="217"/>
      <c r="J25" s="218"/>
      <c r="K25" s="102"/>
      <c r="L25" s="80"/>
      <c r="M25" s="83"/>
      <c r="N25" s="211"/>
      <c r="O25" s="132"/>
      <c r="P25" s="150"/>
      <c r="Q25" s="132"/>
      <c r="R25" s="150"/>
      <c r="S25" s="132"/>
    </row>
    <row r="26" spans="1:19" ht="27" customHeight="1" x14ac:dyDescent="0.3">
      <c r="A26" s="142"/>
      <c r="B26" s="143"/>
      <c r="C26" s="144"/>
      <c r="D26" s="145"/>
      <c r="E26" s="146"/>
      <c r="F26" s="146"/>
      <c r="G26" s="146"/>
      <c r="H26" s="147"/>
      <c r="I26" s="110"/>
      <c r="J26" s="110"/>
      <c r="K26" s="110"/>
      <c r="L26" s="133"/>
      <c r="M26" s="134"/>
      <c r="N26" s="17" t="s">
        <v>10</v>
      </c>
      <c r="O26" s="19" t="s">
        <v>11</v>
      </c>
      <c r="P26" s="99"/>
      <c r="Q26" s="58"/>
      <c r="R26" s="18" t="s">
        <v>2</v>
      </c>
      <c r="S26" s="19" t="s">
        <v>3</v>
      </c>
    </row>
    <row r="27" spans="1:19" ht="49.5" customHeight="1" x14ac:dyDescent="0.3">
      <c r="A27" s="157" t="s">
        <v>5</v>
      </c>
      <c r="B27" s="158"/>
      <c r="C27" s="11">
        <f>SUM(L27:O27)</f>
        <v>1616</v>
      </c>
      <c r="D27" s="159"/>
      <c r="E27" s="140"/>
      <c r="F27" s="140"/>
      <c r="G27" s="140"/>
      <c r="H27" s="141"/>
      <c r="I27" s="107"/>
      <c r="J27" s="107"/>
      <c r="K27" s="107"/>
      <c r="L27" s="23">
        <v>435</v>
      </c>
      <c r="M27" s="38">
        <v>8</v>
      </c>
      <c r="N27" s="4">
        <v>923</v>
      </c>
      <c r="O27" s="24">
        <v>250</v>
      </c>
      <c r="P27" s="63"/>
      <c r="Q27" s="84"/>
      <c r="R27" s="148"/>
      <c r="S27" s="131"/>
    </row>
    <row r="28" spans="1:19" ht="49.5" customHeight="1" x14ac:dyDescent="0.3">
      <c r="A28" s="135" t="s">
        <v>43</v>
      </c>
      <c r="B28" s="136"/>
      <c r="C28" s="11">
        <f>L28+M28+P28+G8+E9+D11+D13+D16</f>
        <v>7174</v>
      </c>
      <c r="D28" s="137"/>
      <c r="E28" s="138"/>
      <c r="F28" s="138"/>
      <c r="G28" s="138"/>
      <c r="H28" s="139"/>
      <c r="I28" s="107"/>
      <c r="J28" s="107"/>
      <c r="K28" s="107"/>
      <c r="L28" s="23">
        <v>3678</v>
      </c>
      <c r="M28" s="38">
        <v>118</v>
      </c>
      <c r="N28" s="140"/>
      <c r="O28" s="141"/>
      <c r="P28" s="6">
        <v>3306</v>
      </c>
      <c r="Q28" s="59">
        <v>74</v>
      </c>
      <c r="R28" s="149"/>
      <c r="S28" s="132"/>
    </row>
    <row r="29" spans="1:19" ht="26.25" customHeight="1" x14ac:dyDescent="0.3">
      <c r="A29" s="157" t="s">
        <v>8</v>
      </c>
      <c r="B29" s="158"/>
      <c r="C29" s="11">
        <f>L29+P29+Q29</f>
        <v>492</v>
      </c>
      <c r="D29" s="159"/>
      <c r="E29" s="140"/>
      <c r="F29" s="140"/>
      <c r="G29" s="140"/>
      <c r="H29" s="141"/>
      <c r="I29" s="107"/>
      <c r="J29" s="107"/>
      <c r="K29" s="107"/>
      <c r="L29" s="6">
        <v>202</v>
      </c>
      <c r="M29" s="154"/>
      <c r="N29" s="155"/>
      <c r="O29" s="156"/>
      <c r="P29" s="6">
        <v>235</v>
      </c>
      <c r="Q29" s="59">
        <v>55</v>
      </c>
      <c r="R29" s="149"/>
      <c r="S29" s="25">
        <v>214</v>
      </c>
    </row>
    <row r="30" spans="1:19" ht="34.5" customHeight="1" thickBot="1" x14ac:dyDescent="0.35">
      <c r="A30" s="135" t="s">
        <v>9</v>
      </c>
      <c r="B30" s="136"/>
      <c r="C30" s="11">
        <f>L30+M30+P30+Q30</f>
        <v>19</v>
      </c>
      <c r="D30" s="219"/>
      <c r="E30" s="220"/>
      <c r="F30" s="220"/>
      <c r="G30" s="220"/>
      <c r="H30" s="221"/>
      <c r="I30" s="111"/>
      <c r="J30" s="111"/>
      <c r="K30" s="111"/>
      <c r="L30" s="151"/>
      <c r="M30" s="152"/>
      <c r="N30" s="152"/>
      <c r="O30" s="153"/>
      <c r="P30" s="60"/>
      <c r="Q30" s="61">
        <v>19</v>
      </c>
      <c r="R30" s="150"/>
      <c r="S30" s="26">
        <v>338</v>
      </c>
    </row>
    <row r="31" spans="1:19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2"/>
      <c r="R31" s="45">
        <v>4159</v>
      </c>
      <c r="S31" s="46">
        <f>S29+S30</f>
        <v>552</v>
      </c>
    </row>
    <row r="32" spans="1:19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47"/>
      <c r="K32" s="37"/>
      <c r="L32" s="37"/>
      <c r="M32" s="37"/>
      <c r="N32" s="37"/>
      <c r="O32" s="37"/>
      <c r="P32" s="37"/>
      <c r="Q32" s="37"/>
      <c r="R32" s="37"/>
      <c r="S32" s="7"/>
    </row>
    <row r="33" spans="1:19" ht="30" customHeight="1" x14ac:dyDescent="0.3">
      <c r="A33" s="240" t="s">
        <v>18</v>
      </c>
      <c r="B33" s="241"/>
      <c r="C33" s="241"/>
      <c r="D33" s="241"/>
      <c r="E33" s="241"/>
      <c r="F33" s="241"/>
      <c r="G33" s="241"/>
      <c r="H33" s="242"/>
      <c r="I33" s="105"/>
      <c r="J33" s="105"/>
      <c r="K33" s="105"/>
      <c r="L33" s="160" t="s">
        <v>19</v>
      </c>
      <c r="M33" s="160"/>
      <c r="N33" s="94" t="s">
        <v>20</v>
      </c>
      <c r="O33" s="225"/>
      <c r="P33" s="226"/>
      <c r="Q33" s="226"/>
      <c r="R33" s="226"/>
      <c r="S33" s="227"/>
    </row>
    <row r="34" spans="1:19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7"/>
      <c r="H34" s="238"/>
      <c r="I34" s="104"/>
      <c r="J34" s="104"/>
      <c r="K34" s="104"/>
      <c r="L34" s="239">
        <v>0</v>
      </c>
      <c r="M34" s="239"/>
      <c r="N34" s="96">
        <v>0</v>
      </c>
      <c r="O34" s="217"/>
      <c r="P34" s="228"/>
      <c r="Q34" s="228"/>
      <c r="R34" s="228"/>
      <c r="S34" s="218"/>
    </row>
    <row r="35" spans="1:19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7"/>
      <c r="H35" s="238"/>
      <c r="I35" s="104"/>
      <c r="J35" s="104"/>
      <c r="K35" s="104"/>
      <c r="L35" s="239">
        <v>3</v>
      </c>
      <c r="M35" s="239"/>
      <c r="N35" s="96">
        <v>7</v>
      </c>
      <c r="O35" s="217"/>
      <c r="P35" s="228"/>
      <c r="Q35" s="228"/>
      <c r="R35" s="228"/>
      <c r="S35" s="218"/>
    </row>
    <row r="36" spans="1:19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3"/>
      <c r="H36" s="234"/>
      <c r="I36" s="103"/>
      <c r="J36" s="103"/>
      <c r="K36" s="103"/>
      <c r="L36" s="235">
        <v>0</v>
      </c>
      <c r="M36" s="235"/>
      <c r="N36" s="95">
        <v>0</v>
      </c>
      <c r="O36" s="229"/>
      <c r="P36" s="230"/>
      <c r="Q36" s="230"/>
      <c r="R36" s="230"/>
      <c r="S36" s="231"/>
    </row>
    <row r="39" spans="1:19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35"/>
      <c r="Q39" s="9"/>
      <c r="S39" s="28"/>
    </row>
    <row r="40" spans="1:19" x14ac:dyDescent="0.3">
      <c r="A40" s="28"/>
      <c r="B40" s="28"/>
      <c r="C40" s="28"/>
      <c r="R40" s="9"/>
      <c r="S40" s="28"/>
    </row>
  </sheetData>
  <mergeCells count="73"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A11:C11"/>
    <mergeCell ref="A12:C12"/>
    <mergeCell ref="A13:C13"/>
    <mergeCell ref="A14:C14"/>
    <mergeCell ref="A25:C25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B1"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20.285156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56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46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69.599999999999994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>
        <v>0</v>
      </c>
      <c r="L34" s="239"/>
      <c r="M34" s="66"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>
        <v>0</v>
      </c>
      <c r="L35" s="239"/>
      <c r="M35" s="66"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>
        <v>0</v>
      </c>
      <c r="L36" s="235"/>
      <c r="M36" s="65">
        <v>0</v>
      </c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89" t="s">
        <v>58</v>
      </c>
      <c r="C40" s="89"/>
      <c r="D40" s="89"/>
      <c r="E40" s="89"/>
      <c r="F40" s="89"/>
      <c r="G40" s="89"/>
      <c r="K40" s="89">
        <v>0</v>
      </c>
      <c r="L40" s="89"/>
      <c r="Q40" s="9"/>
      <c r="R40" s="28"/>
    </row>
  </sheetData>
  <mergeCells count="77">
    <mergeCell ref="H6:I6"/>
    <mergeCell ref="J6:J7"/>
    <mergeCell ref="H8:I8"/>
    <mergeCell ref="H10:I25"/>
    <mergeCell ref="D26:G26"/>
    <mergeCell ref="A26:C26"/>
    <mergeCell ref="R9:R25"/>
    <mergeCell ref="Q9:Q25"/>
    <mergeCell ref="L12:L25"/>
    <mergeCell ref="M10:M25"/>
    <mergeCell ref="N10:N25"/>
    <mergeCell ref="O9:O25"/>
    <mergeCell ref="P9:P25"/>
    <mergeCell ref="C8:C9"/>
    <mergeCell ref="D8:E8"/>
    <mergeCell ref="Q8:R8"/>
    <mergeCell ref="K9:L9"/>
    <mergeCell ref="M9:N9"/>
    <mergeCell ref="A12:C12"/>
    <mergeCell ref="A13:C13"/>
    <mergeCell ref="A14:C14"/>
    <mergeCell ref="M28:N28"/>
    <mergeCell ref="A29:B29"/>
    <mergeCell ref="D29:G29"/>
    <mergeCell ref="L29:N29"/>
    <mergeCell ref="A27:B27"/>
    <mergeCell ref="D27:G27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F8:G8"/>
    <mergeCell ref="K8:N8"/>
    <mergeCell ref="P27:P28"/>
    <mergeCell ref="Q27:Q30"/>
    <mergeCell ref="R27:R28"/>
    <mergeCell ref="A23:C23"/>
    <mergeCell ref="A24:C24"/>
    <mergeCell ref="E16:E25"/>
    <mergeCell ref="F10:G25"/>
    <mergeCell ref="K12:K25"/>
    <mergeCell ref="K26:L26"/>
    <mergeCell ref="A28:B28"/>
    <mergeCell ref="D28:G28"/>
    <mergeCell ref="A30:B30"/>
    <mergeCell ref="D30:G30"/>
    <mergeCell ref="K30:N30"/>
    <mergeCell ref="A10:C10"/>
    <mergeCell ref="A11:C11"/>
    <mergeCell ref="N33:R36"/>
    <mergeCell ref="A31:P31"/>
    <mergeCell ref="B35:G35"/>
    <mergeCell ref="K35:L35"/>
    <mergeCell ref="K33:L33"/>
    <mergeCell ref="B34:G34"/>
    <mergeCell ref="K34:L34"/>
    <mergeCell ref="A33:G33"/>
    <mergeCell ref="B36:G36"/>
    <mergeCell ref="K36:L36"/>
    <mergeCell ref="A25:C25"/>
    <mergeCell ref="A15:C15"/>
    <mergeCell ref="A16:C16"/>
    <mergeCell ref="A17:C17"/>
    <mergeCell ref="A18:C18"/>
    <mergeCell ref="A19:C19"/>
    <mergeCell ref="A21:C21"/>
    <mergeCell ref="A22:C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6.8554687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44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 t="s">
        <v>57</v>
      </c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>
        <v>0</v>
      </c>
      <c r="L34" s="239"/>
      <c r="M34" s="66">
        <v>0</v>
      </c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>
        <v>0</v>
      </c>
      <c r="L35" s="239"/>
      <c r="M35" s="66">
        <v>0</v>
      </c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>
        <v>0</v>
      </c>
      <c r="L36" s="235"/>
      <c r="M36" s="65">
        <v>0</v>
      </c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88"/>
      <c r="C40" s="88"/>
      <c r="D40" s="88"/>
      <c r="E40" s="88"/>
      <c r="F40" s="88"/>
      <c r="G40" s="88"/>
      <c r="Q40" s="9"/>
      <c r="R40" s="28"/>
    </row>
  </sheetData>
  <mergeCells count="77">
    <mergeCell ref="H6:I6"/>
    <mergeCell ref="J6:J7"/>
    <mergeCell ref="H8:I8"/>
    <mergeCell ref="H10:I25"/>
    <mergeCell ref="D26:G26"/>
    <mergeCell ref="A26:C26"/>
    <mergeCell ref="Q9:Q25"/>
    <mergeCell ref="R9:R25"/>
    <mergeCell ref="L12:L25"/>
    <mergeCell ref="M10:M25"/>
    <mergeCell ref="N10:N25"/>
    <mergeCell ref="O9:O25"/>
    <mergeCell ref="P9:P25"/>
    <mergeCell ref="C8:C9"/>
    <mergeCell ref="D8:E8"/>
    <mergeCell ref="Q8:R8"/>
    <mergeCell ref="K9:L9"/>
    <mergeCell ref="M9:N9"/>
    <mergeCell ref="A12:C12"/>
    <mergeCell ref="A13:C13"/>
    <mergeCell ref="A14:C14"/>
    <mergeCell ref="M28:N28"/>
    <mergeCell ref="A29:B29"/>
    <mergeCell ref="D29:G29"/>
    <mergeCell ref="L29:N29"/>
    <mergeCell ref="A27:B27"/>
    <mergeCell ref="D27:G27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F8:G8"/>
    <mergeCell ref="K8:N8"/>
    <mergeCell ref="P27:P28"/>
    <mergeCell ref="Q27:Q30"/>
    <mergeCell ref="R27:R28"/>
    <mergeCell ref="A23:C23"/>
    <mergeCell ref="A24:C24"/>
    <mergeCell ref="E16:E25"/>
    <mergeCell ref="F10:G25"/>
    <mergeCell ref="K12:K25"/>
    <mergeCell ref="K26:L26"/>
    <mergeCell ref="A28:B28"/>
    <mergeCell ref="D28:G28"/>
    <mergeCell ref="A30:B30"/>
    <mergeCell ref="D30:G30"/>
    <mergeCell ref="K30:N30"/>
    <mergeCell ref="A10:C10"/>
    <mergeCell ref="A11:C11"/>
    <mergeCell ref="N33:R36"/>
    <mergeCell ref="A31:P31"/>
    <mergeCell ref="B35:G35"/>
    <mergeCell ref="K35:L35"/>
    <mergeCell ref="K33:L33"/>
    <mergeCell ref="B34:G34"/>
    <mergeCell ref="K34:L34"/>
    <mergeCell ref="A33:G33"/>
    <mergeCell ref="B36:G36"/>
    <mergeCell ref="K36:L36"/>
    <mergeCell ref="A25:C25"/>
    <mergeCell ref="A15:C15"/>
    <mergeCell ref="A16:C16"/>
    <mergeCell ref="A17:C17"/>
    <mergeCell ref="A18:C18"/>
    <mergeCell ref="A19:C19"/>
    <mergeCell ref="A21:C21"/>
    <mergeCell ref="A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view="pageLayout" zoomScaleNormal="70"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7.4257812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64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75"/>
      <c r="L27" s="77"/>
      <c r="M27" s="76"/>
      <c r="N27" s="26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75"/>
      <c r="L28" s="77"/>
      <c r="M28" s="140"/>
      <c r="N28" s="141"/>
      <c r="O28" s="73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73"/>
      <c r="L29" s="154"/>
      <c r="M29" s="155"/>
      <c r="N29" s="156"/>
      <c r="O29" s="73"/>
      <c r="P29" s="74"/>
      <c r="Q29" s="149"/>
      <c r="R29" s="26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87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78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46" t="s">
        <v>65</v>
      </c>
      <c r="C40" s="246"/>
      <c r="D40" s="246"/>
      <c r="E40" s="246"/>
      <c r="F40" s="246"/>
      <c r="G40" s="246"/>
      <c r="H40" s="246"/>
      <c r="I40" s="246"/>
      <c r="J40" s="246"/>
      <c r="K40" s="246"/>
      <c r="Q40" s="9"/>
      <c r="R40" s="28"/>
    </row>
  </sheetData>
  <mergeCells count="78">
    <mergeCell ref="B40:K40"/>
    <mergeCell ref="Q5:R7"/>
    <mergeCell ref="F6:G6"/>
    <mergeCell ref="Q8:R8"/>
    <mergeCell ref="P9:P25"/>
    <mergeCell ref="Q9:Q25"/>
    <mergeCell ref="R9:R25"/>
    <mergeCell ref="K9:L9"/>
    <mergeCell ref="N10:N25"/>
    <mergeCell ref="O9:O25"/>
    <mergeCell ref="E16:E25"/>
    <mergeCell ref="F10:G25"/>
    <mergeCell ref="K12:K25"/>
    <mergeCell ref="A28:B28"/>
    <mergeCell ref="L12:L25"/>
    <mergeCell ref="M10:M25"/>
    <mergeCell ref="A1:R1"/>
    <mergeCell ref="D26:G26"/>
    <mergeCell ref="C8:C9"/>
    <mergeCell ref="K8:N8"/>
    <mergeCell ref="M9:N9"/>
    <mergeCell ref="K26:L26"/>
    <mergeCell ref="A14:C14"/>
    <mergeCell ref="A17:C17"/>
    <mergeCell ref="A19:C19"/>
    <mergeCell ref="A13:C13"/>
    <mergeCell ref="A15:C15"/>
    <mergeCell ref="A16:C16"/>
    <mergeCell ref="A18:C18"/>
    <mergeCell ref="J6:J7"/>
    <mergeCell ref="H8:I8"/>
    <mergeCell ref="A21:C21"/>
    <mergeCell ref="A2:R2"/>
    <mergeCell ref="A3:R3"/>
    <mergeCell ref="P6:P7"/>
    <mergeCell ref="M7:N7"/>
    <mergeCell ref="D8:E8"/>
    <mergeCell ref="H10:I25"/>
    <mergeCell ref="A11:C11"/>
    <mergeCell ref="A12:C12"/>
    <mergeCell ref="K7:L7"/>
    <mergeCell ref="O6:O7"/>
    <mergeCell ref="F8:G8"/>
    <mergeCell ref="K6:N6"/>
    <mergeCell ref="H6:I6"/>
    <mergeCell ref="A5:B9"/>
    <mergeCell ref="D5:P5"/>
    <mergeCell ref="D6:E6"/>
    <mergeCell ref="C5:C7"/>
    <mergeCell ref="A10:C10"/>
    <mergeCell ref="R27:R28"/>
    <mergeCell ref="Q27:Q30"/>
    <mergeCell ref="K30:N30"/>
    <mergeCell ref="K36:L36"/>
    <mergeCell ref="N33:R36"/>
    <mergeCell ref="K35:L35"/>
    <mergeCell ref="P27:P28"/>
    <mergeCell ref="B35:G35"/>
    <mergeCell ref="K33:L33"/>
    <mergeCell ref="K34:L34"/>
    <mergeCell ref="B34:G34"/>
    <mergeCell ref="A33:G33"/>
    <mergeCell ref="B36:G36"/>
    <mergeCell ref="A22:C22"/>
    <mergeCell ref="A23:C23"/>
    <mergeCell ref="A24:C24"/>
    <mergeCell ref="A25:C25"/>
    <mergeCell ref="A31:P31"/>
    <mergeCell ref="M28:N28"/>
    <mergeCell ref="A26:C26"/>
    <mergeCell ref="D30:G30"/>
    <mergeCell ref="A27:B27"/>
    <mergeCell ref="D27:G27"/>
    <mergeCell ref="D29:G29"/>
    <mergeCell ref="D28:G28"/>
    <mergeCell ref="L29:N29"/>
    <mergeCell ref="A29:B29"/>
    <mergeCell ref="A30:B30"/>
  </mergeCells>
  <printOptions horizontalCentered="1"/>
  <pageMargins left="0" right="0" top="0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zoomScale="118" zoomScaleNormal="118"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73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24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47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48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48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48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48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48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48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48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48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48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48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48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48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48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48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49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45.6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46" t="s">
        <v>66</v>
      </c>
      <c r="D40" s="246"/>
      <c r="E40" s="246"/>
      <c r="F40" s="246"/>
      <c r="G40" s="246"/>
      <c r="H40" s="246"/>
      <c r="I40" s="246"/>
      <c r="J40" s="246"/>
      <c r="K40" s="246"/>
      <c r="L40" s="246"/>
      <c r="Q40" s="9"/>
      <c r="R40" s="28"/>
    </row>
  </sheetData>
  <mergeCells count="78">
    <mergeCell ref="H6:I6"/>
    <mergeCell ref="J6:J7"/>
    <mergeCell ref="H8:I8"/>
    <mergeCell ref="H10:I25"/>
    <mergeCell ref="C40:L40"/>
    <mergeCell ref="B35:G35"/>
    <mergeCell ref="K35:L35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Q27:Q30"/>
    <mergeCell ref="R27:R28"/>
    <mergeCell ref="N33:R36"/>
    <mergeCell ref="A31:P31"/>
    <mergeCell ref="A33:G33"/>
    <mergeCell ref="B36:G36"/>
    <mergeCell ref="K36:L36"/>
    <mergeCell ref="A29:B29"/>
    <mergeCell ref="D29:G29"/>
    <mergeCell ref="K33:L33"/>
    <mergeCell ref="B34:G34"/>
    <mergeCell ref="K34:L34"/>
    <mergeCell ref="A30:B30"/>
    <mergeCell ref="D30:G30"/>
    <mergeCell ref="K30:N30"/>
    <mergeCell ref="L29:N29"/>
    <mergeCell ref="A19:C19"/>
    <mergeCell ref="A21:C21"/>
    <mergeCell ref="E16:E25"/>
    <mergeCell ref="F10:G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7:L7"/>
    <mergeCell ref="M7:N7"/>
    <mergeCell ref="D8:E8"/>
    <mergeCell ref="Q8:R8"/>
    <mergeCell ref="K9:L9"/>
    <mergeCell ref="M9:N9"/>
    <mergeCell ref="Q9:Q25"/>
    <mergeCell ref="R9:R25"/>
    <mergeCell ref="N10:N25"/>
    <mergeCell ref="O9:O25"/>
    <mergeCell ref="P9:P25"/>
    <mergeCell ref="K12:K25"/>
    <mergeCell ref="L12:L25"/>
    <mergeCell ref="M10:M25"/>
    <mergeCell ref="A23:C23"/>
    <mergeCell ref="A24:C24"/>
    <mergeCell ref="A25:C25"/>
    <mergeCell ref="C8:C9"/>
    <mergeCell ref="P27:P28"/>
    <mergeCell ref="M28:N28"/>
    <mergeCell ref="A26:C26"/>
    <mergeCell ref="D26:G26"/>
    <mergeCell ref="K26:L26"/>
    <mergeCell ref="D27:G27"/>
    <mergeCell ref="A27:B27"/>
    <mergeCell ref="A28:B28"/>
    <mergeCell ref="D28:G28"/>
    <mergeCell ref="K8:N8"/>
    <mergeCell ref="F8:G8"/>
    <mergeCell ref="A22:C22"/>
  </mergeCells>
  <printOptions horizontalCentered="1"/>
  <pageMargins left="0" right="0" top="0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7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67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60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>
        <v>0</v>
      </c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8"/>
      <c r="Q40" s="9"/>
      <c r="R40" s="28"/>
    </row>
    <row r="41" spans="1:18" x14ac:dyDescent="0.3">
      <c r="C41" s="246" t="s">
        <v>66</v>
      </c>
      <c r="D41" s="246"/>
      <c r="E41" s="246"/>
      <c r="F41" s="246"/>
      <c r="G41" s="246"/>
      <c r="H41" s="246"/>
      <c r="I41" s="246"/>
      <c r="J41" s="246"/>
      <c r="K41" s="246"/>
      <c r="L41" s="246"/>
    </row>
  </sheetData>
  <mergeCells count="78">
    <mergeCell ref="H6:I6"/>
    <mergeCell ref="J6:J7"/>
    <mergeCell ref="H8:I8"/>
    <mergeCell ref="H10:I25"/>
    <mergeCell ref="C41:L41"/>
    <mergeCell ref="A22:C22"/>
    <mergeCell ref="A23:C23"/>
    <mergeCell ref="A24:C24"/>
    <mergeCell ref="A25:C25"/>
    <mergeCell ref="D30:G30"/>
    <mergeCell ref="K30:N30"/>
    <mergeCell ref="A27:B27"/>
    <mergeCell ref="B36:G36"/>
    <mergeCell ref="K36:L36"/>
    <mergeCell ref="N33:R36"/>
    <mergeCell ref="K33:L33"/>
    <mergeCell ref="B34:G34"/>
    <mergeCell ref="K34:L34"/>
    <mergeCell ref="B35:G35"/>
    <mergeCell ref="K35:L35"/>
    <mergeCell ref="A13:C13"/>
    <mergeCell ref="A14:C14"/>
    <mergeCell ref="A15:C15"/>
    <mergeCell ref="A16:C16"/>
    <mergeCell ref="A17:C17"/>
    <mergeCell ref="A29:B29"/>
    <mergeCell ref="A28:B28"/>
    <mergeCell ref="A33:G33"/>
    <mergeCell ref="A31:P31"/>
    <mergeCell ref="A30:B30"/>
    <mergeCell ref="A26:C26"/>
    <mergeCell ref="L12:L25"/>
    <mergeCell ref="F8:G8"/>
    <mergeCell ref="K8:N8"/>
    <mergeCell ref="Q27:Q30"/>
    <mergeCell ref="Q8:R8"/>
    <mergeCell ref="P27:P28"/>
    <mergeCell ref="D26:G26"/>
    <mergeCell ref="K26:L26"/>
    <mergeCell ref="D27:G27"/>
    <mergeCell ref="R27:R28"/>
    <mergeCell ref="Q9:Q25"/>
    <mergeCell ref="R9:R25"/>
    <mergeCell ref="L29:N29"/>
    <mergeCell ref="D29:G29"/>
    <mergeCell ref="F10:G25"/>
    <mergeCell ref="D28:G28"/>
    <mergeCell ref="M28:N28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9:L9"/>
    <mergeCell ref="P9:P25"/>
    <mergeCell ref="K7:L7"/>
    <mergeCell ref="M7:N7"/>
    <mergeCell ref="M10:M25"/>
    <mergeCell ref="N10:N25"/>
    <mergeCell ref="O9:O25"/>
    <mergeCell ref="M9:N9"/>
    <mergeCell ref="K12:K25"/>
    <mergeCell ref="A18:C18"/>
    <mergeCell ref="A19:C19"/>
    <mergeCell ref="A21:C21"/>
    <mergeCell ref="E16:E25"/>
    <mergeCell ref="C8:C9"/>
    <mergeCell ref="D8:E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H9" sqref="H9:I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5.42578125" style="3" customWidth="1"/>
    <col min="6" max="6" width="6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0.7109375" style="3" customWidth="1"/>
    <col min="12" max="12" width="11" style="3" customWidth="1"/>
    <col min="13" max="13" width="18.85546875" style="3" customWidth="1"/>
    <col min="14" max="14" width="10.42578125" style="3" customWidth="1"/>
    <col min="15" max="15" width="16.140625" style="36" customWidth="1"/>
    <col min="16" max="16" width="17.140625" style="3" customWidth="1"/>
    <col min="17" max="17" width="13.5703125" style="3" customWidth="1"/>
    <col min="18" max="18" width="12.42578125" style="3" bestFit="1" customWidth="1"/>
    <col min="19" max="16384" width="9.140625" style="28"/>
  </cols>
  <sheetData>
    <row r="1" spans="1:18" ht="18" x14ac:dyDescent="0.3">
      <c r="A1" s="163" t="s">
        <v>17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2" spans="1:18" ht="27.75" customHeight="1" x14ac:dyDescent="0.3">
      <c r="A2" s="163" t="s">
        <v>68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</row>
    <row r="3" spans="1:18" ht="18" x14ac:dyDescent="0.35">
      <c r="A3" s="164" t="s">
        <v>52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ht="15.75" thickBot="1" x14ac:dyDescent="0.35">
      <c r="O4" s="3"/>
    </row>
    <row r="5" spans="1:18" ht="22.5" customHeight="1" thickBot="1" x14ac:dyDescent="0.35">
      <c r="A5" s="165" t="s">
        <v>6</v>
      </c>
      <c r="B5" s="166"/>
      <c r="C5" s="170" t="s">
        <v>22</v>
      </c>
      <c r="D5" s="173" t="s">
        <v>7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  <c r="Q5" s="176" t="s">
        <v>26</v>
      </c>
      <c r="R5" s="177"/>
    </row>
    <row r="6" spans="1:18" ht="27.75" customHeight="1" x14ac:dyDescent="0.3">
      <c r="A6" s="167"/>
      <c r="B6" s="168"/>
      <c r="C6" s="171"/>
      <c r="D6" s="184" t="s">
        <v>4</v>
      </c>
      <c r="E6" s="185"/>
      <c r="F6" s="182" t="s">
        <v>23</v>
      </c>
      <c r="G6" s="183"/>
      <c r="H6" s="182" t="s">
        <v>82</v>
      </c>
      <c r="I6" s="183"/>
      <c r="J6" s="243" t="s">
        <v>83</v>
      </c>
      <c r="K6" s="184" t="s">
        <v>13</v>
      </c>
      <c r="L6" s="185"/>
      <c r="M6" s="185"/>
      <c r="N6" s="186"/>
      <c r="O6" s="187" t="s">
        <v>12</v>
      </c>
      <c r="P6" s="189" t="s">
        <v>14</v>
      </c>
      <c r="Q6" s="178"/>
      <c r="R6" s="179"/>
    </row>
    <row r="7" spans="1:18" ht="22.5" customHeight="1" thickBot="1" x14ac:dyDescent="0.35">
      <c r="A7" s="167"/>
      <c r="B7" s="168"/>
      <c r="C7" s="172"/>
      <c r="D7" s="40" t="s">
        <v>16</v>
      </c>
      <c r="E7" s="39" t="s">
        <v>15</v>
      </c>
      <c r="F7" s="39" t="s">
        <v>25</v>
      </c>
      <c r="G7" s="41" t="s">
        <v>45</v>
      </c>
      <c r="H7" s="39" t="s">
        <v>25</v>
      </c>
      <c r="I7" s="41" t="s">
        <v>46</v>
      </c>
      <c r="J7" s="244"/>
      <c r="K7" s="191" t="s">
        <v>0</v>
      </c>
      <c r="L7" s="192"/>
      <c r="M7" s="192" t="s">
        <v>1</v>
      </c>
      <c r="N7" s="193"/>
      <c r="O7" s="188"/>
      <c r="P7" s="190"/>
      <c r="Q7" s="180"/>
      <c r="R7" s="181"/>
    </row>
    <row r="8" spans="1:18" ht="21.75" customHeight="1" x14ac:dyDescent="0.3">
      <c r="A8" s="167"/>
      <c r="B8" s="169"/>
      <c r="C8" s="194">
        <f>D8+K8+O8+P8</f>
        <v>0</v>
      </c>
      <c r="D8" s="202">
        <f>D9+E9</f>
        <v>0</v>
      </c>
      <c r="E8" s="207"/>
      <c r="F8" s="207">
        <f>F9+G9</f>
        <v>0</v>
      </c>
      <c r="G8" s="195"/>
      <c r="H8" s="207">
        <f>H9+I9</f>
        <v>0</v>
      </c>
      <c r="I8" s="195"/>
      <c r="J8" s="116">
        <f>J9</f>
        <v>0</v>
      </c>
      <c r="K8" s="212">
        <f>K9+M9</f>
        <v>0</v>
      </c>
      <c r="L8" s="213"/>
      <c r="M8" s="213"/>
      <c r="N8" s="214"/>
      <c r="O8" s="71">
        <f>O28</f>
        <v>0</v>
      </c>
      <c r="P8" s="70">
        <f t="shared" ref="P8" si="0">SUM(P29:P30)</f>
        <v>0</v>
      </c>
      <c r="Q8" s="202">
        <f>R31+Q31</f>
        <v>0</v>
      </c>
      <c r="R8" s="195"/>
    </row>
    <row r="9" spans="1:18" ht="18.75" customHeight="1" x14ac:dyDescent="0.3">
      <c r="A9" s="167"/>
      <c r="B9" s="169"/>
      <c r="C9" s="195"/>
      <c r="D9" s="32">
        <f>SUM(D10:D25)</f>
        <v>0</v>
      </c>
      <c r="E9" s="21">
        <f>E10+E12+E14+E15</f>
        <v>0</v>
      </c>
      <c r="F9" s="4"/>
      <c r="G9" s="24"/>
      <c r="H9" s="4"/>
      <c r="I9" s="24"/>
      <c r="J9" s="108"/>
      <c r="K9" s="203">
        <f>K11+L11</f>
        <v>0</v>
      </c>
      <c r="L9" s="204"/>
      <c r="M9" s="205">
        <f>M27</f>
        <v>0</v>
      </c>
      <c r="N9" s="206"/>
      <c r="O9" s="148"/>
      <c r="P9" s="131"/>
      <c r="Q9" s="148"/>
      <c r="R9" s="131"/>
    </row>
    <row r="10" spans="1:18" ht="15.75" customHeight="1" x14ac:dyDescent="0.3">
      <c r="A10" s="222" t="s">
        <v>35</v>
      </c>
      <c r="B10" s="223"/>
      <c r="C10" s="224"/>
      <c r="D10" s="56"/>
      <c r="E10" s="33"/>
      <c r="F10" s="215"/>
      <c r="G10" s="216"/>
      <c r="H10" s="215"/>
      <c r="I10" s="216"/>
      <c r="J10" s="109"/>
      <c r="K10" s="14" t="s">
        <v>27</v>
      </c>
      <c r="L10" s="27" t="s">
        <v>28</v>
      </c>
      <c r="M10" s="209"/>
      <c r="N10" s="131"/>
      <c r="O10" s="149"/>
      <c r="P10" s="208"/>
      <c r="Q10" s="149"/>
      <c r="R10" s="208"/>
    </row>
    <row r="11" spans="1:18" ht="15.75" customHeight="1" x14ac:dyDescent="0.3">
      <c r="A11" s="222" t="s">
        <v>31</v>
      </c>
      <c r="B11" s="223"/>
      <c r="C11" s="224"/>
      <c r="D11" s="56"/>
      <c r="E11" s="8"/>
      <c r="F11" s="217"/>
      <c r="G11" s="218"/>
      <c r="H11" s="217"/>
      <c r="I11" s="218"/>
      <c r="J11" s="112"/>
      <c r="K11" s="32">
        <f>K27+K28</f>
        <v>0</v>
      </c>
      <c r="L11" s="21">
        <f>L27+L28</f>
        <v>0</v>
      </c>
      <c r="M11" s="210"/>
      <c r="N11" s="208"/>
      <c r="O11" s="149"/>
      <c r="P11" s="208"/>
      <c r="Q11" s="149"/>
      <c r="R11" s="208"/>
    </row>
    <row r="12" spans="1:18" ht="15.75" customHeight="1" x14ac:dyDescent="0.3">
      <c r="A12" s="222" t="s">
        <v>36</v>
      </c>
      <c r="B12" s="223"/>
      <c r="C12" s="224"/>
      <c r="D12" s="56"/>
      <c r="E12" s="33"/>
      <c r="F12" s="217"/>
      <c r="G12" s="218"/>
      <c r="H12" s="217"/>
      <c r="I12" s="218"/>
      <c r="J12" s="112"/>
      <c r="K12" s="148"/>
      <c r="L12" s="209"/>
      <c r="M12" s="210"/>
      <c r="N12" s="208"/>
      <c r="O12" s="149"/>
      <c r="P12" s="208"/>
      <c r="Q12" s="149"/>
      <c r="R12" s="208"/>
    </row>
    <row r="13" spans="1:18" ht="15.75" customHeight="1" x14ac:dyDescent="0.3">
      <c r="A13" s="222" t="s">
        <v>37</v>
      </c>
      <c r="B13" s="223"/>
      <c r="C13" s="224"/>
      <c r="D13" s="56"/>
      <c r="E13" s="8"/>
      <c r="F13" s="217"/>
      <c r="G13" s="218"/>
      <c r="H13" s="217"/>
      <c r="I13" s="218"/>
      <c r="J13" s="112"/>
      <c r="K13" s="149"/>
      <c r="L13" s="210"/>
      <c r="M13" s="210"/>
      <c r="N13" s="208"/>
      <c r="O13" s="149"/>
      <c r="P13" s="208"/>
      <c r="Q13" s="149"/>
      <c r="R13" s="208"/>
    </row>
    <row r="14" spans="1:18" ht="15.75" customHeight="1" x14ac:dyDescent="0.3">
      <c r="A14" s="222" t="s">
        <v>40</v>
      </c>
      <c r="B14" s="223"/>
      <c r="C14" s="224"/>
      <c r="D14" s="56"/>
      <c r="E14" s="33"/>
      <c r="F14" s="217"/>
      <c r="G14" s="218"/>
      <c r="H14" s="217"/>
      <c r="I14" s="218"/>
      <c r="J14" s="112"/>
      <c r="K14" s="149"/>
      <c r="L14" s="210"/>
      <c r="M14" s="210"/>
      <c r="N14" s="208"/>
      <c r="O14" s="149"/>
      <c r="P14" s="208"/>
      <c r="Q14" s="149"/>
      <c r="R14" s="208"/>
    </row>
    <row r="15" spans="1:18" ht="15.75" customHeight="1" x14ac:dyDescent="0.3">
      <c r="A15" s="222" t="s">
        <v>21</v>
      </c>
      <c r="B15" s="223"/>
      <c r="C15" s="224"/>
      <c r="D15" s="56"/>
      <c r="E15" s="33"/>
      <c r="F15" s="217"/>
      <c r="G15" s="218"/>
      <c r="H15" s="217"/>
      <c r="I15" s="218"/>
      <c r="J15" s="112"/>
      <c r="K15" s="149"/>
      <c r="L15" s="210"/>
      <c r="M15" s="210"/>
      <c r="N15" s="208"/>
      <c r="O15" s="149"/>
      <c r="P15" s="208"/>
      <c r="Q15" s="149"/>
      <c r="R15" s="208"/>
    </row>
    <row r="16" spans="1:18" ht="15.75" customHeight="1" x14ac:dyDescent="0.3">
      <c r="A16" s="222" t="s">
        <v>41</v>
      </c>
      <c r="B16" s="223"/>
      <c r="C16" s="224"/>
      <c r="D16" s="56"/>
      <c r="E16" s="209"/>
      <c r="F16" s="217"/>
      <c r="G16" s="218"/>
      <c r="H16" s="217"/>
      <c r="I16" s="218"/>
      <c r="J16" s="112"/>
      <c r="K16" s="149"/>
      <c r="L16" s="210"/>
      <c r="M16" s="210"/>
      <c r="N16" s="208"/>
      <c r="O16" s="149"/>
      <c r="P16" s="208"/>
      <c r="Q16" s="149"/>
      <c r="R16" s="208"/>
    </row>
    <row r="17" spans="1:18" ht="15.75" customHeight="1" x14ac:dyDescent="0.3">
      <c r="A17" s="222" t="s">
        <v>38</v>
      </c>
      <c r="B17" s="223"/>
      <c r="C17" s="224"/>
      <c r="D17" s="56"/>
      <c r="E17" s="210"/>
      <c r="F17" s="217"/>
      <c r="G17" s="218"/>
      <c r="H17" s="217"/>
      <c r="I17" s="218"/>
      <c r="J17" s="112"/>
      <c r="K17" s="149"/>
      <c r="L17" s="210"/>
      <c r="M17" s="210"/>
      <c r="N17" s="208"/>
      <c r="O17" s="149"/>
      <c r="P17" s="208"/>
      <c r="Q17" s="149"/>
      <c r="R17" s="208"/>
    </row>
    <row r="18" spans="1:18" ht="15.75" customHeight="1" x14ac:dyDescent="0.3">
      <c r="A18" s="222" t="s">
        <v>39</v>
      </c>
      <c r="B18" s="223"/>
      <c r="C18" s="224"/>
      <c r="D18" s="56"/>
      <c r="E18" s="210"/>
      <c r="F18" s="217"/>
      <c r="G18" s="218"/>
      <c r="H18" s="217"/>
      <c r="I18" s="218"/>
      <c r="J18" s="112"/>
      <c r="K18" s="149"/>
      <c r="L18" s="210"/>
      <c r="M18" s="210"/>
      <c r="N18" s="208"/>
      <c r="O18" s="149"/>
      <c r="P18" s="208"/>
      <c r="Q18" s="149"/>
      <c r="R18" s="208"/>
    </row>
    <row r="19" spans="1:18" ht="15.75" customHeight="1" x14ac:dyDescent="0.3">
      <c r="A19" s="222" t="s">
        <v>32</v>
      </c>
      <c r="B19" s="223"/>
      <c r="C19" s="224"/>
      <c r="D19" s="56"/>
      <c r="E19" s="210"/>
      <c r="F19" s="217"/>
      <c r="G19" s="218"/>
      <c r="H19" s="217"/>
      <c r="I19" s="218"/>
      <c r="J19" s="112"/>
      <c r="K19" s="149"/>
      <c r="L19" s="210"/>
      <c r="M19" s="210"/>
      <c r="N19" s="208"/>
      <c r="O19" s="149"/>
      <c r="P19" s="208"/>
      <c r="Q19" s="149"/>
      <c r="R19" s="208"/>
    </row>
    <row r="20" spans="1:18" ht="15.75" customHeight="1" x14ac:dyDescent="0.3">
      <c r="A20" s="67" t="s">
        <v>33</v>
      </c>
      <c r="B20" s="68"/>
      <c r="C20" s="69"/>
      <c r="D20" s="56"/>
      <c r="E20" s="210"/>
      <c r="F20" s="217"/>
      <c r="G20" s="218"/>
      <c r="H20" s="217"/>
      <c r="I20" s="218"/>
      <c r="J20" s="112"/>
      <c r="K20" s="149"/>
      <c r="L20" s="210"/>
      <c r="M20" s="210"/>
      <c r="N20" s="208"/>
      <c r="O20" s="149"/>
      <c r="P20" s="208"/>
      <c r="Q20" s="149"/>
      <c r="R20" s="208"/>
    </row>
    <row r="21" spans="1:18" ht="15.75" customHeight="1" thickBot="1" x14ac:dyDescent="0.35">
      <c r="A21" s="222" t="s">
        <v>34</v>
      </c>
      <c r="B21" s="223"/>
      <c r="C21" s="224"/>
      <c r="D21" s="57"/>
      <c r="E21" s="210"/>
      <c r="F21" s="217"/>
      <c r="G21" s="218"/>
      <c r="H21" s="217"/>
      <c r="I21" s="218"/>
      <c r="J21" s="112"/>
      <c r="K21" s="149"/>
      <c r="L21" s="210"/>
      <c r="M21" s="210"/>
      <c r="N21" s="208"/>
      <c r="O21" s="149"/>
      <c r="P21" s="208"/>
      <c r="Q21" s="149"/>
      <c r="R21" s="208"/>
    </row>
    <row r="22" spans="1:18" ht="15.75" customHeight="1" x14ac:dyDescent="0.3">
      <c r="A22" s="222" t="s">
        <v>47</v>
      </c>
      <c r="B22" s="223"/>
      <c r="C22" s="224"/>
      <c r="D22" s="56"/>
      <c r="E22" s="210"/>
      <c r="F22" s="217"/>
      <c r="G22" s="218"/>
      <c r="H22" s="217"/>
      <c r="I22" s="218"/>
      <c r="J22" s="112"/>
      <c r="K22" s="149"/>
      <c r="L22" s="210"/>
      <c r="M22" s="210"/>
      <c r="N22" s="208"/>
      <c r="O22" s="149"/>
      <c r="P22" s="208"/>
      <c r="Q22" s="149"/>
      <c r="R22" s="208"/>
    </row>
    <row r="23" spans="1:18" ht="15.75" customHeight="1" x14ac:dyDescent="0.3">
      <c r="A23" s="222" t="s">
        <v>48</v>
      </c>
      <c r="B23" s="223"/>
      <c r="C23" s="224"/>
      <c r="D23" s="56"/>
      <c r="E23" s="210"/>
      <c r="F23" s="217"/>
      <c r="G23" s="218"/>
      <c r="H23" s="217"/>
      <c r="I23" s="218"/>
      <c r="J23" s="112"/>
      <c r="K23" s="149"/>
      <c r="L23" s="210"/>
      <c r="M23" s="210"/>
      <c r="N23" s="208"/>
      <c r="O23" s="149"/>
      <c r="P23" s="208"/>
      <c r="Q23" s="149"/>
      <c r="R23" s="208"/>
    </row>
    <row r="24" spans="1:18" ht="15.75" customHeight="1" x14ac:dyDescent="0.3">
      <c r="A24" s="222" t="s">
        <v>49</v>
      </c>
      <c r="B24" s="223"/>
      <c r="C24" s="224"/>
      <c r="D24" s="56"/>
      <c r="E24" s="210"/>
      <c r="F24" s="217"/>
      <c r="G24" s="218"/>
      <c r="H24" s="217"/>
      <c r="I24" s="218"/>
      <c r="J24" s="112"/>
      <c r="K24" s="149"/>
      <c r="L24" s="210"/>
      <c r="M24" s="210"/>
      <c r="N24" s="208"/>
      <c r="O24" s="149"/>
      <c r="P24" s="208"/>
      <c r="Q24" s="149"/>
      <c r="R24" s="208"/>
    </row>
    <row r="25" spans="1:18" ht="15.75" customHeight="1" x14ac:dyDescent="0.3">
      <c r="A25" s="222" t="s">
        <v>50</v>
      </c>
      <c r="B25" s="223"/>
      <c r="C25" s="224"/>
      <c r="D25" s="56"/>
      <c r="E25" s="211"/>
      <c r="F25" s="217"/>
      <c r="G25" s="218"/>
      <c r="H25" s="217"/>
      <c r="I25" s="218"/>
      <c r="J25" s="112"/>
      <c r="K25" s="150"/>
      <c r="L25" s="211"/>
      <c r="M25" s="211"/>
      <c r="N25" s="132"/>
      <c r="O25" s="150"/>
      <c r="P25" s="132"/>
      <c r="Q25" s="150"/>
      <c r="R25" s="132"/>
    </row>
    <row r="26" spans="1:18" ht="27" customHeight="1" x14ac:dyDescent="0.3">
      <c r="A26" s="142"/>
      <c r="B26" s="143"/>
      <c r="C26" s="144"/>
      <c r="D26" s="145"/>
      <c r="E26" s="146"/>
      <c r="F26" s="146"/>
      <c r="G26" s="147"/>
      <c r="H26" s="110"/>
      <c r="I26" s="110"/>
      <c r="J26" s="110"/>
      <c r="K26" s="133"/>
      <c r="L26" s="134"/>
      <c r="M26" s="17" t="s">
        <v>10</v>
      </c>
      <c r="N26" s="19" t="s">
        <v>11</v>
      </c>
      <c r="O26" s="72"/>
      <c r="P26" s="58"/>
      <c r="Q26" s="18" t="s">
        <v>2</v>
      </c>
      <c r="R26" s="19" t="s">
        <v>3</v>
      </c>
    </row>
    <row r="27" spans="1:18" ht="49.5" customHeight="1" x14ac:dyDescent="0.3">
      <c r="A27" s="157"/>
      <c r="B27" s="158"/>
      <c r="C27" s="11"/>
      <c r="D27" s="159"/>
      <c r="E27" s="140"/>
      <c r="F27" s="140"/>
      <c r="G27" s="141"/>
      <c r="H27" s="117"/>
      <c r="I27" s="117"/>
      <c r="J27" s="117"/>
      <c r="K27" s="23"/>
      <c r="L27" s="38"/>
      <c r="M27" s="4"/>
      <c r="N27" s="24"/>
      <c r="O27" s="63"/>
      <c r="P27" s="131"/>
      <c r="Q27" s="148"/>
      <c r="R27" s="131"/>
    </row>
    <row r="28" spans="1:18" ht="49.5" customHeight="1" x14ac:dyDescent="0.3">
      <c r="A28" s="135"/>
      <c r="B28" s="136"/>
      <c r="C28" s="11"/>
      <c r="D28" s="137"/>
      <c r="E28" s="138"/>
      <c r="F28" s="138"/>
      <c r="G28" s="139"/>
      <c r="H28" s="117"/>
      <c r="I28" s="117"/>
      <c r="J28" s="117"/>
      <c r="K28" s="23"/>
      <c r="L28" s="38"/>
      <c r="M28" s="140"/>
      <c r="N28" s="141"/>
      <c r="O28" s="6"/>
      <c r="P28" s="132"/>
      <c r="Q28" s="149"/>
      <c r="R28" s="132"/>
    </row>
    <row r="29" spans="1:18" ht="26.25" customHeight="1" x14ac:dyDescent="0.3">
      <c r="A29" s="157"/>
      <c r="B29" s="158"/>
      <c r="C29" s="11"/>
      <c r="D29" s="159"/>
      <c r="E29" s="140"/>
      <c r="F29" s="140"/>
      <c r="G29" s="141"/>
      <c r="H29" s="117"/>
      <c r="I29" s="117"/>
      <c r="J29" s="117"/>
      <c r="K29" s="6"/>
      <c r="L29" s="154"/>
      <c r="M29" s="155"/>
      <c r="N29" s="156"/>
      <c r="O29" s="6"/>
      <c r="P29" s="59"/>
      <c r="Q29" s="149"/>
      <c r="R29" s="25"/>
    </row>
    <row r="30" spans="1:18" ht="34.5" customHeight="1" thickBot="1" x14ac:dyDescent="0.35">
      <c r="A30" s="135"/>
      <c r="B30" s="136"/>
      <c r="C30" s="11"/>
      <c r="D30" s="219"/>
      <c r="E30" s="220"/>
      <c r="F30" s="220"/>
      <c r="G30" s="221"/>
      <c r="H30" s="111"/>
      <c r="I30" s="111"/>
      <c r="J30" s="111"/>
      <c r="K30" s="151"/>
      <c r="L30" s="152"/>
      <c r="M30" s="152"/>
      <c r="N30" s="153"/>
      <c r="O30" s="60"/>
      <c r="P30" s="61"/>
      <c r="Q30" s="150"/>
      <c r="R30" s="26"/>
    </row>
    <row r="31" spans="1:18" ht="22.15" customHeight="1" thickBot="1" x14ac:dyDescent="0.35">
      <c r="A31" s="161"/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2"/>
      <c r="Q31" s="45"/>
      <c r="R31" s="46"/>
    </row>
    <row r="32" spans="1:18" ht="12" customHeight="1" thickBot="1" x14ac:dyDescent="0.35">
      <c r="A32" s="10"/>
      <c r="B32" s="37"/>
      <c r="C32" s="37"/>
      <c r="D32" s="47"/>
      <c r="E32" s="47"/>
      <c r="F32" s="47"/>
      <c r="G32" s="47"/>
      <c r="H32" s="47"/>
      <c r="I32" s="47"/>
      <c r="J32" s="37"/>
      <c r="K32" s="37"/>
      <c r="L32" s="37"/>
      <c r="M32" s="37"/>
      <c r="N32" s="37"/>
      <c r="O32" s="37"/>
      <c r="P32" s="37"/>
      <c r="Q32" s="37"/>
      <c r="R32" s="7"/>
    </row>
    <row r="33" spans="1:18" ht="30" customHeight="1" x14ac:dyDescent="0.3">
      <c r="A33" s="240" t="s">
        <v>18</v>
      </c>
      <c r="B33" s="241"/>
      <c r="C33" s="241"/>
      <c r="D33" s="241"/>
      <c r="E33" s="241"/>
      <c r="F33" s="241"/>
      <c r="G33" s="242"/>
      <c r="H33" s="115"/>
      <c r="I33" s="115"/>
      <c r="J33" s="115"/>
      <c r="K33" s="160" t="s">
        <v>19</v>
      </c>
      <c r="L33" s="160"/>
      <c r="M33" s="64" t="s">
        <v>20</v>
      </c>
      <c r="N33" s="225"/>
      <c r="O33" s="226"/>
      <c r="P33" s="226"/>
      <c r="Q33" s="226"/>
      <c r="R33" s="227"/>
    </row>
    <row r="34" spans="1:18" ht="21.75" customHeight="1" x14ac:dyDescent="0.3">
      <c r="A34" s="14">
        <v>1</v>
      </c>
      <c r="B34" s="236" t="s">
        <v>29</v>
      </c>
      <c r="C34" s="237"/>
      <c r="D34" s="237"/>
      <c r="E34" s="237"/>
      <c r="F34" s="237"/>
      <c r="G34" s="238"/>
      <c r="H34" s="114"/>
      <c r="I34" s="114"/>
      <c r="J34" s="114"/>
      <c r="K34" s="239"/>
      <c r="L34" s="239"/>
      <c r="M34" s="66"/>
      <c r="N34" s="217"/>
      <c r="O34" s="228"/>
      <c r="P34" s="228"/>
      <c r="Q34" s="228"/>
      <c r="R34" s="218"/>
    </row>
    <row r="35" spans="1:18" ht="15.75" customHeight="1" x14ac:dyDescent="0.3">
      <c r="A35" s="14">
        <v>2</v>
      </c>
      <c r="B35" s="236" t="s">
        <v>30</v>
      </c>
      <c r="C35" s="237"/>
      <c r="D35" s="237"/>
      <c r="E35" s="237"/>
      <c r="F35" s="237"/>
      <c r="G35" s="238"/>
      <c r="H35" s="114"/>
      <c r="I35" s="114"/>
      <c r="J35" s="114"/>
      <c r="K35" s="239"/>
      <c r="L35" s="239"/>
      <c r="M35" s="66"/>
      <c r="N35" s="217"/>
      <c r="O35" s="228"/>
      <c r="P35" s="228"/>
      <c r="Q35" s="228"/>
      <c r="R35" s="218"/>
    </row>
    <row r="36" spans="1:18" ht="16.5" customHeight="1" thickBot="1" x14ac:dyDescent="0.35">
      <c r="A36" s="15">
        <v>3</v>
      </c>
      <c r="B36" s="232" t="s">
        <v>42</v>
      </c>
      <c r="C36" s="233"/>
      <c r="D36" s="233"/>
      <c r="E36" s="233"/>
      <c r="F36" s="233"/>
      <c r="G36" s="234"/>
      <c r="H36" s="113"/>
      <c r="I36" s="113"/>
      <c r="J36" s="113"/>
      <c r="K36" s="235"/>
      <c r="L36" s="235"/>
      <c r="M36" s="65"/>
      <c r="N36" s="229"/>
      <c r="O36" s="230"/>
      <c r="P36" s="230"/>
      <c r="Q36" s="230"/>
      <c r="R36" s="231"/>
    </row>
    <row r="39" spans="1:18" x14ac:dyDescent="0.3">
      <c r="A39" s="28"/>
      <c r="B39" s="28"/>
      <c r="C39" s="2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35"/>
      <c r="P39" s="9"/>
      <c r="R39" s="28"/>
    </row>
    <row r="40" spans="1:18" x14ac:dyDescent="0.3">
      <c r="A40" s="28"/>
      <c r="B40" s="28"/>
      <c r="C40" s="246" t="s">
        <v>66</v>
      </c>
      <c r="D40" s="246"/>
      <c r="E40" s="246"/>
      <c r="F40" s="246"/>
      <c r="G40" s="246"/>
      <c r="H40" s="246"/>
      <c r="I40" s="246"/>
      <c r="J40" s="246"/>
      <c r="K40" s="246"/>
      <c r="L40" s="246"/>
      <c r="Q40" s="9"/>
      <c r="R40" s="28"/>
    </row>
  </sheetData>
  <mergeCells count="78">
    <mergeCell ref="D27:G27"/>
    <mergeCell ref="R27:R28"/>
    <mergeCell ref="Q9:Q25"/>
    <mergeCell ref="R9:R25"/>
    <mergeCell ref="H6:I6"/>
    <mergeCell ref="J6:J7"/>
    <mergeCell ref="H8:I8"/>
    <mergeCell ref="H10:I25"/>
    <mergeCell ref="Q27:Q30"/>
    <mergeCell ref="Q8:R8"/>
    <mergeCell ref="P27:P28"/>
    <mergeCell ref="L29:N29"/>
    <mergeCell ref="P9:P25"/>
    <mergeCell ref="O9:O25"/>
    <mergeCell ref="M9:N9"/>
    <mergeCell ref="K12:K25"/>
    <mergeCell ref="A1:R1"/>
    <mergeCell ref="A2:R2"/>
    <mergeCell ref="A3:R3"/>
    <mergeCell ref="A5:B9"/>
    <mergeCell ref="C5:C7"/>
    <mergeCell ref="D5:P5"/>
    <mergeCell ref="Q5:R7"/>
    <mergeCell ref="D6:E6"/>
    <mergeCell ref="F6:G6"/>
    <mergeCell ref="K6:N6"/>
    <mergeCell ref="O6:O7"/>
    <mergeCell ref="P6:P7"/>
    <mergeCell ref="K9:L9"/>
    <mergeCell ref="K7:L7"/>
    <mergeCell ref="M7:N7"/>
    <mergeCell ref="F8:G8"/>
    <mergeCell ref="B36:G36"/>
    <mergeCell ref="K36:L36"/>
    <mergeCell ref="N33:R36"/>
    <mergeCell ref="K33:L33"/>
    <mergeCell ref="B34:G34"/>
    <mergeCell ref="K34:L34"/>
    <mergeCell ref="B35:G35"/>
    <mergeCell ref="K35:L35"/>
    <mergeCell ref="A29:B29"/>
    <mergeCell ref="D28:G28"/>
    <mergeCell ref="M28:N28"/>
    <mergeCell ref="A28:B28"/>
    <mergeCell ref="A33:G33"/>
    <mergeCell ref="A31:P31"/>
    <mergeCell ref="A30:B30"/>
    <mergeCell ref="D29:G29"/>
    <mergeCell ref="A21:C21"/>
    <mergeCell ref="E16:E25"/>
    <mergeCell ref="K8:N8"/>
    <mergeCell ref="A22:C22"/>
    <mergeCell ref="A23:C23"/>
    <mergeCell ref="A24:C24"/>
    <mergeCell ref="C8:C9"/>
    <mergeCell ref="D8:E8"/>
    <mergeCell ref="A10:C10"/>
    <mergeCell ref="A11:C11"/>
    <mergeCell ref="A12:C12"/>
    <mergeCell ref="F10:G25"/>
    <mergeCell ref="M10:M25"/>
    <mergeCell ref="N10:N25"/>
    <mergeCell ref="D26:G26"/>
    <mergeCell ref="K26:L26"/>
    <mergeCell ref="C40:L40"/>
    <mergeCell ref="A26:C26"/>
    <mergeCell ref="L12:L25"/>
    <mergeCell ref="D30:G30"/>
    <mergeCell ref="K30:N30"/>
    <mergeCell ref="A27:B27"/>
    <mergeCell ref="A25:C25"/>
    <mergeCell ref="A13:C13"/>
    <mergeCell ref="A14:C14"/>
    <mergeCell ref="A15:C15"/>
    <mergeCell ref="A16:C16"/>
    <mergeCell ref="A17:C17"/>
    <mergeCell ref="A18:C18"/>
    <mergeCell ref="A19:C19"/>
  </mergeCells>
  <printOptions horizontalCentered="1"/>
  <pageMargins left="0" right="0" top="0" bottom="0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Մ-06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2021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2021-04-09T09:02:10Z</cp:lastPrinted>
  <dcterms:created xsi:type="dcterms:W3CDTF">2016-05-05T10:39:40Z</dcterms:created>
  <dcterms:modified xsi:type="dcterms:W3CDTF">2021-06-23T07:45:14Z</dcterms:modified>
</cp:coreProperties>
</file>