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6260" windowHeight="12570" tabRatio="923" activeTab="3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19" sheetId="19" r:id="rId19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19" l="1"/>
  <c r="H16" i="19"/>
  <c r="H14" i="19"/>
  <c r="H15" i="18"/>
  <c r="H16" i="18"/>
  <c r="H14" i="18"/>
  <c r="H15" i="17"/>
  <c r="H16" i="17"/>
  <c r="H14" i="17"/>
  <c r="H15" i="16"/>
  <c r="H16" i="16"/>
  <c r="H14" i="16"/>
  <c r="H15" i="15"/>
  <c r="H16" i="15"/>
  <c r="H14" i="15"/>
  <c r="N15" i="19"/>
  <c r="O15" i="19"/>
  <c r="P15" i="19"/>
  <c r="Q15" i="19"/>
  <c r="N16" i="19"/>
  <c r="O16" i="19"/>
  <c r="P16" i="19"/>
  <c r="Q16" i="19"/>
  <c r="Q14" i="19"/>
  <c r="P14" i="19"/>
  <c r="O14" i="19"/>
  <c r="N14" i="19"/>
  <c r="N15" i="18"/>
  <c r="O15" i="18"/>
  <c r="P15" i="18"/>
  <c r="Q15" i="18"/>
  <c r="N16" i="18"/>
  <c r="O16" i="18"/>
  <c r="P16" i="18"/>
  <c r="Q16" i="18"/>
  <c r="Q14" i="18"/>
  <c r="P14" i="18"/>
  <c r="O14" i="18"/>
  <c r="N14" i="18"/>
  <c r="N15" i="17"/>
  <c r="O15" i="17"/>
  <c r="P15" i="17"/>
  <c r="Q15" i="17"/>
  <c r="N16" i="17"/>
  <c r="O16" i="17"/>
  <c r="P16" i="17"/>
  <c r="Q16" i="17"/>
  <c r="Q14" i="17"/>
  <c r="P14" i="17"/>
  <c r="O14" i="17"/>
  <c r="N14" i="17"/>
  <c r="N15" i="16"/>
  <c r="O15" i="16"/>
  <c r="P15" i="16"/>
  <c r="Q15" i="16"/>
  <c r="N16" i="16"/>
  <c r="O16" i="16"/>
  <c r="P16" i="16"/>
  <c r="Q16" i="16"/>
  <c r="Q14" i="16"/>
  <c r="P14" i="16"/>
  <c r="O14" i="16"/>
  <c r="N14" i="16"/>
  <c r="N15" i="15"/>
  <c r="O15" i="15"/>
  <c r="P15" i="15"/>
  <c r="Q15" i="15"/>
  <c r="N16" i="15"/>
  <c r="O16" i="15"/>
  <c r="P16" i="15"/>
  <c r="Q16" i="15"/>
  <c r="Q14" i="15"/>
  <c r="P14" i="15"/>
  <c r="O14" i="15"/>
  <c r="N14" i="15"/>
  <c r="N15" i="14"/>
  <c r="O15" i="14"/>
  <c r="P15" i="14"/>
  <c r="Q15" i="14"/>
  <c r="N16" i="14"/>
  <c r="O16" i="14"/>
  <c r="P16" i="14"/>
  <c r="Q16" i="14"/>
  <c r="P14" i="14"/>
  <c r="O14" i="14"/>
  <c r="N14" i="14"/>
  <c r="H19" i="19" l="1"/>
  <c r="H20" i="19"/>
  <c r="H21" i="19"/>
  <c r="J21" i="19" s="1"/>
  <c r="H18" i="19"/>
  <c r="H19" i="18"/>
  <c r="H20" i="18"/>
  <c r="H21" i="18"/>
  <c r="H18" i="18"/>
  <c r="I19" i="17"/>
  <c r="I20" i="17"/>
  <c r="I21" i="17"/>
  <c r="I18" i="17"/>
  <c r="H19" i="16"/>
  <c r="H20" i="16"/>
  <c r="H21" i="16"/>
  <c r="H18" i="16"/>
  <c r="H19" i="15"/>
  <c r="H20" i="15"/>
  <c r="H21" i="15"/>
  <c r="H18" i="15"/>
  <c r="H19" i="14"/>
  <c r="J19" i="14" s="1"/>
  <c r="H20" i="14"/>
  <c r="J20" i="14" s="1"/>
  <c r="H21" i="14"/>
  <c r="H18" i="14"/>
  <c r="F18" i="19"/>
  <c r="F19" i="19"/>
  <c r="F20" i="19"/>
  <c r="F21" i="19"/>
  <c r="F19" i="18"/>
  <c r="F20" i="18"/>
  <c r="F21" i="18"/>
  <c r="F18" i="18"/>
  <c r="F19" i="16"/>
  <c r="F20" i="16"/>
  <c r="F21" i="16"/>
  <c r="F18" i="16"/>
  <c r="F19" i="15"/>
  <c r="F20" i="15"/>
  <c r="F21" i="15"/>
  <c r="F18" i="15"/>
  <c r="F19" i="17"/>
  <c r="F20" i="17"/>
  <c r="F21" i="17"/>
  <c r="F18" i="17"/>
  <c r="J21" i="18"/>
  <c r="G21" i="18"/>
  <c r="J20" i="18"/>
  <c r="G20" i="18"/>
  <c r="J19" i="18"/>
  <c r="G19" i="18"/>
  <c r="J18" i="18"/>
  <c r="G18" i="18"/>
  <c r="J21" i="16"/>
  <c r="G21" i="16"/>
  <c r="J20" i="16"/>
  <c r="G20" i="16"/>
  <c r="J19" i="16"/>
  <c r="G19" i="16"/>
  <c r="J18" i="16"/>
  <c r="G18" i="16"/>
  <c r="J21" i="15"/>
  <c r="G21" i="15"/>
  <c r="J20" i="15"/>
  <c r="G20" i="15"/>
  <c r="J19" i="15"/>
  <c r="G19" i="15"/>
  <c r="J18" i="15"/>
  <c r="G18" i="15"/>
  <c r="J21" i="12"/>
  <c r="I21" i="12"/>
  <c r="G21" i="12"/>
  <c r="J20" i="12"/>
  <c r="I20" i="12"/>
  <c r="G20" i="12"/>
  <c r="J19" i="12"/>
  <c r="I19" i="12"/>
  <c r="G19" i="12"/>
  <c r="J18" i="12"/>
  <c r="I18" i="12"/>
  <c r="G18" i="12"/>
  <c r="J21" i="11"/>
  <c r="I21" i="11"/>
  <c r="G21" i="11"/>
  <c r="J20" i="11"/>
  <c r="I20" i="11"/>
  <c r="G20" i="11"/>
  <c r="J19" i="11"/>
  <c r="I19" i="11"/>
  <c r="G19" i="11"/>
  <c r="J18" i="11"/>
  <c r="I18" i="11"/>
  <c r="G18" i="11"/>
  <c r="J21" i="10"/>
  <c r="I21" i="10"/>
  <c r="G21" i="10"/>
  <c r="J20" i="10"/>
  <c r="I20" i="10"/>
  <c r="G20" i="10"/>
  <c r="J19" i="10"/>
  <c r="I19" i="10"/>
  <c r="G19" i="10"/>
  <c r="J18" i="10"/>
  <c r="I18" i="10"/>
  <c r="G18" i="10"/>
  <c r="J21" i="9"/>
  <c r="I21" i="9"/>
  <c r="G21" i="9"/>
  <c r="J20" i="9"/>
  <c r="I20" i="9"/>
  <c r="G20" i="9"/>
  <c r="J19" i="9"/>
  <c r="I19" i="9"/>
  <c r="G19" i="9"/>
  <c r="J18" i="9"/>
  <c r="I18" i="9"/>
  <c r="G18" i="9"/>
  <c r="J21" i="8"/>
  <c r="I21" i="8"/>
  <c r="G21" i="8"/>
  <c r="J20" i="8"/>
  <c r="I20" i="8"/>
  <c r="G20" i="8"/>
  <c r="J19" i="8"/>
  <c r="I19" i="8"/>
  <c r="G19" i="8"/>
  <c r="J18" i="8"/>
  <c r="I18" i="8"/>
  <c r="G18" i="8"/>
  <c r="J21" i="7"/>
  <c r="I21" i="7"/>
  <c r="G21" i="7"/>
  <c r="J20" i="7"/>
  <c r="I20" i="7"/>
  <c r="G20" i="7"/>
  <c r="J19" i="7"/>
  <c r="I19" i="7"/>
  <c r="G19" i="7"/>
  <c r="J18" i="7"/>
  <c r="I18" i="7"/>
  <c r="G18" i="7"/>
  <c r="J21" i="6"/>
  <c r="I21" i="6"/>
  <c r="G21" i="6"/>
  <c r="J20" i="6"/>
  <c r="I20" i="6"/>
  <c r="G20" i="6"/>
  <c r="J19" i="6"/>
  <c r="I19" i="6"/>
  <c r="G19" i="6"/>
  <c r="J18" i="6"/>
  <c r="I18" i="6"/>
  <c r="G18" i="6"/>
  <c r="J21" i="5"/>
  <c r="I21" i="5"/>
  <c r="G21" i="5"/>
  <c r="J20" i="5"/>
  <c r="I20" i="5"/>
  <c r="G20" i="5"/>
  <c r="J19" i="5"/>
  <c r="I19" i="5"/>
  <c r="G19" i="5"/>
  <c r="J18" i="5"/>
  <c r="I18" i="5"/>
  <c r="G18" i="5"/>
  <c r="J21" i="4"/>
  <c r="J20" i="4"/>
  <c r="J19" i="4"/>
  <c r="J18" i="4"/>
  <c r="J21" i="3"/>
  <c r="J20" i="3"/>
  <c r="J19" i="3"/>
  <c r="J18" i="3"/>
  <c r="J21" i="1"/>
  <c r="I21" i="1"/>
  <c r="J20" i="1"/>
  <c r="I20" i="1"/>
  <c r="J19" i="1"/>
  <c r="I19" i="1"/>
  <c r="J18" i="1"/>
  <c r="I18" i="1"/>
  <c r="G21" i="1"/>
  <c r="G20" i="1"/>
  <c r="G19" i="1"/>
  <c r="G18" i="1"/>
  <c r="F19" i="14"/>
  <c r="F20" i="14"/>
  <c r="F21" i="14"/>
  <c r="F18" i="14"/>
  <c r="Q14" i="14"/>
  <c r="Q9" i="14" s="1"/>
  <c r="H15" i="14"/>
  <c r="H16" i="14"/>
  <c r="H14" i="14"/>
  <c r="E15" i="14"/>
  <c r="E16" i="14"/>
  <c r="E14" i="14"/>
  <c r="D15" i="14"/>
  <c r="D16" i="14"/>
  <c r="D14" i="14"/>
  <c r="M16" i="19"/>
  <c r="K16" i="19"/>
  <c r="M15" i="19"/>
  <c r="K15" i="19"/>
  <c r="M14" i="19"/>
  <c r="K14" i="19"/>
  <c r="M9" i="19"/>
  <c r="M16" i="18"/>
  <c r="K16" i="18"/>
  <c r="M15" i="18"/>
  <c r="K15" i="18"/>
  <c r="M14" i="18"/>
  <c r="K14" i="18"/>
  <c r="M9" i="18"/>
  <c r="M16" i="17"/>
  <c r="K16" i="17"/>
  <c r="M15" i="17"/>
  <c r="K15" i="17"/>
  <c r="M14" i="17"/>
  <c r="K14" i="17"/>
  <c r="M9" i="17"/>
  <c r="M16" i="16"/>
  <c r="K16" i="16"/>
  <c r="M15" i="16"/>
  <c r="K15" i="16"/>
  <c r="M14" i="16"/>
  <c r="K14" i="16"/>
  <c r="M9" i="16"/>
  <c r="M16" i="15"/>
  <c r="K16" i="15"/>
  <c r="M15" i="15"/>
  <c r="K15" i="15"/>
  <c r="M14" i="15"/>
  <c r="K14" i="15"/>
  <c r="M9" i="15"/>
  <c r="M16" i="14"/>
  <c r="K16" i="14"/>
  <c r="C16" i="14" s="1"/>
  <c r="M15" i="14"/>
  <c r="K15" i="14"/>
  <c r="M14" i="14"/>
  <c r="M9" i="14"/>
  <c r="C16" i="19"/>
  <c r="C14" i="19"/>
  <c r="C16" i="18"/>
  <c r="C15" i="18"/>
  <c r="C14" i="18"/>
  <c r="C16" i="17"/>
  <c r="C14" i="17"/>
  <c r="C16" i="16"/>
  <c r="C15" i="16"/>
  <c r="C14" i="16"/>
  <c r="C16" i="15"/>
  <c r="C15" i="15"/>
  <c r="C14" i="15"/>
  <c r="H13" i="19"/>
  <c r="Q9" i="19"/>
  <c r="P9" i="19"/>
  <c r="O9" i="19"/>
  <c r="N9" i="19"/>
  <c r="D9" i="19"/>
  <c r="H13" i="18"/>
  <c r="I21" i="18" s="1"/>
  <c r="E13" i="18"/>
  <c r="Q9" i="18"/>
  <c r="P9" i="18"/>
  <c r="O9" i="18"/>
  <c r="N9" i="18"/>
  <c r="E9" i="18"/>
  <c r="D9" i="18"/>
  <c r="H13" i="17"/>
  <c r="Q9" i="17"/>
  <c r="P9" i="17"/>
  <c r="O9" i="17"/>
  <c r="N9" i="17"/>
  <c r="D9" i="17"/>
  <c r="H13" i="16"/>
  <c r="I20" i="16" s="1"/>
  <c r="E13" i="16"/>
  <c r="E11" i="16"/>
  <c r="Q9" i="16"/>
  <c r="P9" i="16"/>
  <c r="O9" i="16"/>
  <c r="N9" i="16"/>
  <c r="E9" i="16"/>
  <c r="D9" i="16"/>
  <c r="H13" i="15"/>
  <c r="I21" i="15" s="1"/>
  <c r="E13" i="15"/>
  <c r="E11" i="15"/>
  <c r="Q9" i="15"/>
  <c r="P9" i="15"/>
  <c r="O9" i="15"/>
  <c r="N9" i="15"/>
  <c r="E9" i="15"/>
  <c r="D9" i="15"/>
  <c r="P9" i="14"/>
  <c r="O9" i="14"/>
  <c r="N9" i="14"/>
  <c r="C15" i="2"/>
  <c r="Q15" i="13"/>
  <c r="Q16" i="13"/>
  <c r="Q14" i="13"/>
  <c r="N15" i="13"/>
  <c r="O15" i="13"/>
  <c r="P15" i="13"/>
  <c r="K15" i="13" s="1"/>
  <c r="N16" i="13"/>
  <c r="O16" i="13"/>
  <c r="P16" i="13"/>
  <c r="P14" i="13"/>
  <c r="O14" i="13"/>
  <c r="N14" i="13"/>
  <c r="H15" i="13"/>
  <c r="H16" i="13"/>
  <c r="H14" i="13"/>
  <c r="E15" i="13"/>
  <c r="E16" i="13"/>
  <c r="E14" i="13"/>
  <c r="H19" i="13"/>
  <c r="H20" i="13"/>
  <c r="H21" i="13"/>
  <c r="H18" i="13"/>
  <c r="F19" i="13"/>
  <c r="J19" i="13" s="1"/>
  <c r="F20" i="13"/>
  <c r="F21" i="13"/>
  <c r="F18" i="13"/>
  <c r="D15" i="13"/>
  <c r="D16" i="13"/>
  <c r="D14" i="13"/>
  <c r="H13" i="12"/>
  <c r="H13" i="11"/>
  <c r="H13" i="10"/>
  <c r="H13" i="9"/>
  <c r="H13" i="8"/>
  <c r="H13" i="7"/>
  <c r="H13" i="6"/>
  <c r="H13" i="5"/>
  <c r="H13" i="4"/>
  <c r="I20" i="4" s="1"/>
  <c r="H13" i="3"/>
  <c r="I18" i="3" s="1"/>
  <c r="E13" i="12"/>
  <c r="E11" i="12"/>
  <c r="Q9" i="12"/>
  <c r="P9" i="12"/>
  <c r="O9" i="12"/>
  <c r="N9" i="12"/>
  <c r="M9" i="12"/>
  <c r="K9" i="12"/>
  <c r="E9" i="12"/>
  <c r="D9" i="12"/>
  <c r="C9" i="12" s="1"/>
  <c r="E13" i="11"/>
  <c r="E11" i="11"/>
  <c r="Q9" i="11"/>
  <c r="P9" i="11"/>
  <c r="O9" i="11"/>
  <c r="N9" i="11"/>
  <c r="M9" i="11"/>
  <c r="K9" i="11"/>
  <c r="E9" i="11"/>
  <c r="D9" i="11"/>
  <c r="C9" i="11" s="1"/>
  <c r="E13" i="10"/>
  <c r="E11" i="10"/>
  <c r="Q9" i="10"/>
  <c r="P9" i="10"/>
  <c r="O9" i="10"/>
  <c r="N9" i="10"/>
  <c r="M9" i="10"/>
  <c r="K9" i="10"/>
  <c r="E9" i="10"/>
  <c r="D9" i="10"/>
  <c r="C9" i="10" s="1"/>
  <c r="E13" i="9"/>
  <c r="E11" i="9"/>
  <c r="Q9" i="9"/>
  <c r="P9" i="9"/>
  <c r="O9" i="9"/>
  <c r="N9" i="9"/>
  <c r="M9" i="9"/>
  <c r="K9" i="9"/>
  <c r="E9" i="9"/>
  <c r="D9" i="9"/>
  <c r="C9" i="9" s="1"/>
  <c r="E13" i="8"/>
  <c r="Q9" i="8"/>
  <c r="P9" i="8"/>
  <c r="O9" i="8"/>
  <c r="N9" i="8"/>
  <c r="M9" i="8"/>
  <c r="K9" i="8"/>
  <c r="E9" i="8"/>
  <c r="D9" i="8"/>
  <c r="C9" i="8" s="1"/>
  <c r="E13" i="7"/>
  <c r="E11" i="7"/>
  <c r="Q9" i="7"/>
  <c r="P9" i="7"/>
  <c r="O9" i="7"/>
  <c r="N9" i="7"/>
  <c r="M9" i="7"/>
  <c r="K9" i="7"/>
  <c r="E9" i="7"/>
  <c r="D9" i="7"/>
  <c r="C9" i="7" s="1"/>
  <c r="E13" i="6"/>
  <c r="E11" i="6" s="1"/>
  <c r="Q9" i="6"/>
  <c r="P9" i="6"/>
  <c r="O9" i="6"/>
  <c r="N9" i="6"/>
  <c r="M9" i="6"/>
  <c r="K9" i="6"/>
  <c r="E9" i="6"/>
  <c r="D9" i="6"/>
  <c r="C9" i="6" s="1"/>
  <c r="E13" i="5"/>
  <c r="E11" i="5" s="1"/>
  <c r="Q9" i="5"/>
  <c r="K9" i="5" s="1"/>
  <c r="C9" i="5" s="1"/>
  <c r="P9" i="5"/>
  <c r="O9" i="5"/>
  <c r="N9" i="5"/>
  <c r="M9" i="5"/>
  <c r="E9" i="5"/>
  <c r="D9" i="5"/>
  <c r="E13" i="4"/>
  <c r="G20" i="4" s="1"/>
  <c r="Q9" i="4"/>
  <c r="P9" i="4"/>
  <c r="K9" i="4" s="1"/>
  <c r="O9" i="4"/>
  <c r="N9" i="4"/>
  <c r="E9" i="4"/>
  <c r="D9" i="4"/>
  <c r="E13" i="3"/>
  <c r="G21" i="3" s="1"/>
  <c r="Q9" i="3"/>
  <c r="P9" i="3"/>
  <c r="O9" i="3"/>
  <c r="N9" i="3"/>
  <c r="E9" i="3"/>
  <c r="D9" i="3"/>
  <c r="H13" i="1"/>
  <c r="E13" i="1"/>
  <c r="Q9" i="1"/>
  <c r="P9" i="1"/>
  <c r="O9" i="1"/>
  <c r="N9" i="1"/>
  <c r="M9" i="1"/>
  <c r="K9" i="1"/>
  <c r="E9" i="1"/>
  <c r="D9" i="1"/>
  <c r="C9" i="1"/>
  <c r="C14" i="1"/>
  <c r="K14" i="1"/>
  <c r="M14" i="1"/>
  <c r="K15" i="1"/>
  <c r="C15" i="1" s="1"/>
  <c r="M15" i="1"/>
  <c r="K16" i="1"/>
  <c r="C16" i="1" s="1"/>
  <c r="M16" i="1"/>
  <c r="K14" i="14" l="1"/>
  <c r="I21" i="4"/>
  <c r="I19" i="4"/>
  <c r="H13" i="14"/>
  <c r="I20" i="14" s="1"/>
  <c r="I18" i="4"/>
  <c r="I19" i="19"/>
  <c r="J21" i="14"/>
  <c r="J21" i="17"/>
  <c r="J20" i="19"/>
  <c r="J18" i="14"/>
  <c r="E13" i="14"/>
  <c r="G21" i="14" s="1"/>
  <c r="D9" i="14"/>
  <c r="G20" i="14"/>
  <c r="C15" i="14"/>
  <c r="E9" i="14"/>
  <c r="G21" i="4"/>
  <c r="G18" i="4"/>
  <c r="E11" i="4"/>
  <c r="G19" i="4"/>
  <c r="C9" i="4"/>
  <c r="I18" i="19"/>
  <c r="I20" i="18"/>
  <c r="I18" i="18"/>
  <c r="E11" i="18"/>
  <c r="I19" i="18"/>
  <c r="J19" i="17"/>
  <c r="J18" i="17"/>
  <c r="J20" i="17"/>
  <c r="I19" i="16"/>
  <c r="I21" i="16"/>
  <c r="I18" i="16"/>
  <c r="I20" i="15"/>
  <c r="I18" i="15"/>
  <c r="I19" i="15"/>
  <c r="K9" i="19"/>
  <c r="K9" i="18"/>
  <c r="C9" i="18" s="1"/>
  <c r="K9" i="17"/>
  <c r="K9" i="16"/>
  <c r="C9" i="16" s="1"/>
  <c r="K9" i="15"/>
  <c r="C9" i="15" s="1"/>
  <c r="K16" i="13"/>
  <c r="Q9" i="13"/>
  <c r="M16" i="13"/>
  <c r="K9" i="3"/>
  <c r="M15" i="13"/>
  <c r="P9" i="13"/>
  <c r="K9" i="13" s="1"/>
  <c r="O9" i="13"/>
  <c r="N9" i="13"/>
  <c r="K14" i="13"/>
  <c r="C14" i="13" s="1"/>
  <c r="M14" i="13"/>
  <c r="I21" i="19"/>
  <c r="I20" i="19"/>
  <c r="J20" i="13"/>
  <c r="J19" i="19"/>
  <c r="J21" i="13"/>
  <c r="H13" i="13"/>
  <c r="I20" i="13" s="1"/>
  <c r="I21" i="3"/>
  <c r="I19" i="3"/>
  <c r="I20" i="3"/>
  <c r="C15" i="13"/>
  <c r="C9" i="3"/>
  <c r="E11" i="3"/>
  <c r="G18" i="3"/>
  <c r="G20" i="3"/>
  <c r="G19" i="3"/>
  <c r="C16" i="13"/>
  <c r="D9" i="13"/>
  <c r="J18" i="13"/>
  <c r="J18" i="19"/>
  <c r="K9" i="14"/>
  <c r="C14" i="14"/>
  <c r="I19" i="13"/>
  <c r="I21" i="13"/>
  <c r="E13" i="13"/>
  <c r="E9" i="13"/>
  <c r="E11" i="8"/>
  <c r="E11" i="1"/>
  <c r="C9" i="2"/>
  <c r="G19" i="2"/>
  <c r="G20" i="2"/>
  <c r="G21" i="2"/>
  <c r="G18" i="2"/>
  <c r="J19" i="2"/>
  <c r="J20" i="2"/>
  <c r="J21" i="2"/>
  <c r="J18" i="2"/>
  <c r="H13" i="2"/>
  <c r="E13" i="2"/>
  <c r="I21" i="14" l="1"/>
  <c r="I19" i="14"/>
  <c r="E11" i="14"/>
  <c r="I18" i="14"/>
  <c r="G19" i="14"/>
  <c r="G18" i="14"/>
  <c r="C9" i="14"/>
  <c r="M9" i="13"/>
  <c r="I18" i="13"/>
  <c r="E11" i="13"/>
  <c r="G18" i="13"/>
  <c r="G21" i="13"/>
  <c r="G20" i="13"/>
  <c r="G19" i="13"/>
  <c r="C9" i="13"/>
  <c r="I19" i="2"/>
  <c r="I18" i="2"/>
  <c r="I20" i="2"/>
  <c r="I21" i="2"/>
  <c r="E11" i="2"/>
  <c r="E15" i="17" l="1"/>
  <c r="E16" i="17"/>
  <c r="D15" i="17"/>
  <c r="D16" i="17"/>
  <c r="E15" i="19"/>
  <c r="E16" i="19"/>
  <c r="E14" i="19"/>
  <c r="D15" i="19"/>
  <c r="D16" i="19"/>
  <c r="D14" i="19"/>
  <c r="C15" i="19" l="1"/>
  <c r="E9" i="19"/>
  <c r="C9" i="19" s="1"/>
  <c r="E13" i="19"/>
  <c r="C15" i="17"/>
  <c r="E13" i="17"/>
  <c r="E11" i="17" s="1"/>
  <c r="E9" i="17"/>
  <c r="C9" i="17" s="1"/>
  <c r="Q9" i="2"/>
  <c r="E11" i="19" l="1"/>
  <c r="G21" i="19"/>
  <c r="G19" i="19"/>
  <c r="G20" i="19"/>
  <c r="G18" i="19"/>
  <c r="E15" i="18"/>
  <c r="E16" i="18"/>
  <c r="E14" i="18"/>
  <c r="D15" i="18"/>
  <c r="D16" i="18"/>
  <c r="D14" i="18"/>
  <c r="E14" i="17"/>
  <c r="D14" i="17"/>
  <c r="E15" i="16"/>
  <c r="E16" i="16"/>
  <c r="E14" i="16"/>
  <c r="D15" i="16"/>
  <c r="D16" i="16"/>
  <c r="D14" i="16"/>
  <c r="E15" i="15"/>
  <c r="E16" i="15"/>
  <c r="E14" i="15"/>
  <c r="D15" i="15"/>
  <c r="D16" i="15"/>
  <c r="D14" i="15"/>
  <c r="M16" i="12"/>
  <c r="K16" i="12"/>
  <c r="C16" i="12" s="1"/>
  <c r="M15" i="12"/>
  <c r="K15" i="12"/>
  <c r="C15" i="12" s="1"/>
  <c r="M14" i="12"/>
  <c r="K14" i="12"/>
  <c r="C14" i="12" s="1"/>
  <c r="M16" i="11"/>
  <c r="K16" i="11"/>
  <c r="C16" i="11" s="1"/>
  <c r="M15" i="11"/>
  <c r="K15" i="11"/>
  <c r="C15" i="11" s="1"/>
  <c r="M14" i="11"/>
  <c r="K14" i="11"/>
  <c r="C14" i="11"/>
  <c r="M16" i="10"/>
  <c r="K16" i="10"/>
  <c r="M15" i="10"/>
  <c r="K15" i="10"/>
  <c r="M14" i="10"/>
  <c r="K14" i="10"/>
  <c r="M16" i="9"/>
  <c r="K16" i="9"/>
  <c r="C16" i="9" s="1"/>
  <c r="M15" i="9"/>
  <c r="K15" i="9"/>
  <c r="C15" i="9" s="1"/>
  <c r="M14" i="9"/>
  <c r="K14" i="9"/>
  <c r="C14" i="9" s="1"/>
  <c r="M16" i="8"/>
  <c r="K16" i="8"/>
  <c r="C16" i="8" s="1"/>
  <c r="M15" i="8"/>
  <c r="K15" i="8"/>
  <c r="C15" i="8" s="1"/>
  <c r="M14" i="8"/>
  <c r="K14" i="8"/>
  <c r="C14" i="8" s="1"/>
  <c r="M16" i="7"/>
  <c r="K16" i="7"/>
  <c r="M15" i="7"/>
  <c r="K15" i="7"/>
  <c r="M14" i="7"/>
  <c r="K14" i="7"/>
  <c r="M16" i="6"/>
  <c r="K16" i="6"/>
  <c r="C16" i="6" s="1"/>
  <c r="M15" i="6"/>
  <c r="K15" i="6"/>
  <c r="C15" i="6" s="1"/>
  <c r="M14" i="6"/>
  <c r="K14" i="6"/>
  <c r="C14" i="6" s="1"/>
  <c r="M16" i="5"/>
  <c r="K16" i="5"/>
  <c r="C16" i="5" s="1"/>
  <c r="M15" i="5"/>
  <c r="K15" i="5"/>
  <c r="C15" i="5" s="1"/>
  <c r="M14" i="5"/>
  <c r="K14" i="5"/>
  <c r="C14" i="5" s="1"/>
  <c r="M16" i="4"/>
  <c r="K16" i="4"/>
  <c r="M15" i="4"/>
  <c r="K15" i="4"/>
  <c r="M14" i="4"/>
  <c r="M9" i="4" s="1"/>
  <c r="K14" i="4"/>
  <c r="C14" i="4" s="1"/>
  <c r="M16" i="3"/>
  <c r="K16" i="3"/>
  <c r="C16" i="3" s="1"/>
  <c r="M15" i="3"/>
  <c r="K15" i="3"/>
  <c r="C15" i="3" s="1"/>
  <c r="M14" i="3"/>
  <c r="K14" i="3"/>
  <c r="C14" i="3" s="1"/>
  <c r="M16" i="2"/>
  <c r="K16" i="2"/>
  <c r="C16" i="2" s="1"/>
  <c r="M15" i="2"/>
  <c r="K15" i="2"/>
  <c r="M14" i="2"/>
  <c r="K14" i="2"/>
  <c r="C14" i="2" s="1"/>
  <c r="P9" i="2"/>
  <c r="O9" i="2"/>
  <c r="N9" i="2"/>
  <c r="E9" i="2"/>
  <c r="D9" i="2"/>
  <c r="M9" i="3" l="1"/>
  <c r="M9" i="2"/>
  <c r="C16" i="7"/>
  <c r="C16" i="10"/>
  <c r="C14" i="7"/>
  <c r="C14" i="10"/>
  <c r="C15" i="7"/>
  <c r="C15" i="10"/>
  <c r="C15" i="4"/>
  <c r="C16" i="4"/>
  <c r="G18" i="17"/>
  <c r="K9" i="2"/>
  <c r="K18" i="17" l="1"/>
  <c r="H18" i="17"/>
  <c r="G19" i="17"/>
  <c r="G20" i="17"/>
  <c r="G21" i="17"/>
  <c r="K21" i="17" l="1"/>
  <c r="H21" i="17"/>
  <c r="K19" i="17"/>
  <c r="H19" i="17"/>
  <c r="K20" i="17"/>
  <c r="H20" i="17"/>
</calcChain>
</file>

<file path=xl/sharedStrings.xml><?xml version="1.0" encoding="utf-8"?>
<sst xmlns="http://schemas.openxmlformats.org/spreadsheetml/2006/main" count="646" uniqueCount="44">
  <si>
    <t>Նախարարությունում գրանցված ելից փաստաթղթերի վերաբերյալ</t>
  </si>
  <si>
    <t>Փաստաթղթերի քանակ</t>
  </si>
  <si>
    <t>Դիմումի պատասխաններ</t>
  </si>
  <si>
    <t>Քանակ</t>
  </si>
  <si>
    <t>%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</si>
  <si>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</si>
  <si>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</si>
  <si>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</si>
  <si>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</si>
  <si>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</si>
  <si>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</si>
  <si>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</si>
  <si>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</si>
  <si>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</si>
  <si>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</si>
  <si>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</si>
  <si>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</si>
  <si>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</si>
  <si>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</si>
  <si>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</si>
  <si>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</si>
  <si>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Տեղեկատվություն</t>
  </si>
  <si>
    <t>նախարարությունում գրանցված ելից փաստաթղթերի վերաբերյալ</t>
  </si>
  <si>
    <t>2019թ. հունվար ամսվա ընթացքում</t>
  </si>
  <si>
    <t>2019թ. փետրվար  ամսվա ընթացքում</t>
  </si>
  <si>
    <t>2019թ. մարտ ամսվա ընթացքում</t>
  </si>
  <si>
    <t>2019թ. ապրիլ ամսվա ընթացքում</t>
  </si>
  <si>
    <t>2019թ. մայիս ամսվա ընթացքում</t>
  </si>
  <si>
    <t>2019թ. հունիս ամսվա ընթացքում</t>
  </si>
  <si>
    <t>2019թ. հուլիս ամսվա ընթացքում</t>
  </si>
  <si>
    <t>2019թ. օգոստոս ամսվա ընթացքում</t>
  </si>
  <si>
    <t>2019թ. սեպտեմբեր ամսվա ընթացքում</t>
  </si>
  <si>
    <t>2019թ. հոկտեմբեր ամսվա ընթացքում</t>
  </si>
  <si>
    <t>2019թ. նոյեմբեր ամսվա ընթացքում</t>
  </si>
  <si>
    <t>2019թ. դեկտեմբեր ամսվա ընթացքում</t>
  </si>
  <si>
    <t>2019թ. ________________ եռամսյակի ընթացքում</t>
  </si>
  <si>
    <t>2019թ. ________________ կիսամյակի ընթացքում</t>
  </si>
  <si>
    <t>2019  թվականի  ամսվա ընթացքում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</si>
  <si>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</si>
  <si>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</si>
  <si>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</si>
  <si>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</si>
  <si>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</si>
  <si>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2019թ. 1-ին  եռամսյակի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</si>
</sst>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2" fillId="4" borderId="17" xfId="0" applyFont="1" applyFill="1" applyBorder="1" applyAlignment="1">
      <alignment horizontal="center" vertical="center"/>
    </xf>
    <xf numFmtId="9" fontId="2" fillId="3" borderId="17" xfId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vertical="center"/>
    </xf>
    <xf numFmtId="0" fontId="7" fillId="5" borderId="14" xfId="0" applyFont="1" applyFill="1" applyBorder="1" applyAlignment="1">
      <alignment horizontal="center" vertical="center" wrapText="1"/>
    </xf>
    <xf numFmtId="1" fontId="6" fillId="4" borderId="15" xfId="0" applyNumberFormat="1" applyFont="1" applyFill="1" applyBorder="1" applyAlignment="1">
      <alignment horizontal="center" vertical="center" wrapText="1"/>
    </xf>
    <xf numFmtId="1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5" fillId="3" borderId="14" xfId="0" applyNumberFormat="1" applyFont="1" applyFill="1" applyBorder="1" applyAlignment="1">
      <alignment horizontal="center" vertical="center" wrapText="1"/>
    </xf>
    <xf numFmtId="1" fontId="5" fillId="3" borderId="15" xfId="0" applyNumberFormat="1" applyFont="1" applyFill="1" applyBorder="1" applyAlignment="1">
      <alignment horizontal="center" vertical="center" wrapText="1"/>
    </xf>
    <xf numFmtId="1" fontId="5" fillId="3" borderId="19" xfId="0" applyNumberFormat="1" applyFont="1" applyFill="1" applyBorder="1" applyAlignment="1">
      <alignment horizontal="center" vertical="center" wrapText="1"/>
    </xf>
    <xf numFmtId="1" fontId="2" fillId="4" borderId="17" xfId="0" applyNumberFormat="1" applyFont="1" applyFill="1" applyBorder="1" applyAlignment="1">
      <alignment horizontal="center" vertical="center"/>
    </xf>
    <xf numFmtId="1" fontId="2" fillId="4" borderId="18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vertical="center"/>
    </xf>
    <xf numFmtId="0" fontId="5" fillId="6" borderId="18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1" fontId="6" fillId="4" borderId="6" xfId="0" applyNumberFormat="1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 vertical="center"/>
    </xf>
    <xf numFmtId="1" fontId="6" fillId="4" borderId="2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center" vertical="center"/>
    </xf>
    <xf numFmtId="1" fontId="2" fillId="4" borderId="24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1" fontId="4" fillId="3" borderId="8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" fontId="5" fillId="3" borderId="16" xfId="0" applyNumberFormat="1" applyFont="1" applyFill="1" applyBorder="1" applyAlignment="1">
      <alignment horizontal="center" vertical="center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5" fillId="3" borderId="14" xfId="0" applyNumberFormat="1" applyFont="1" applyFill="1" applyBorder="1" applyAlignment="1">
      <alignment horizontal="center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1" fontId="5" fillId="3" borderId="6" xfId="0" applyNumberFormat="1" applyFont="1" applyFill="1" applyBorder="1" applyAlignment="1">
      <alignment horizontal="center" vertical="top" wrapText="1"/>
    </xf>
    <xf numFmtId="0" fontId="5" fillId="6" borderId="14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2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10" xfId="0" applyFont="1" applyBorder="1" applyAlignment="1">
      <alignment horizontal="center" vertical="center" textRotation="90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37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39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1" fontId="4" fillId="0" borderId="29" xfId="0" applyNumberFormat="1" applyFont="1" applyFill="1" applyBorder="1" applyAlignment="1">
      <alignment horizontal="center" vertical="center" wrapText="1"/>
    </xf>
    <xf numFmtId="1" fontId="4" fillId="0" borderId="35" xfId="0" applyNumberFormat="1" applyFont="1" applyFill="1" applyBorder="1" applyAlignment="1">
      <alignment horizontal="center" vertical="center" wrapText="1"/>
    </xf>
    <xf numFmtId="1" fontId="4" fillId="0" borderId="48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36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1" fontId="4" fillId="3" borderId="41" xfId="0" applyNumberFormat="1" applyFont="1" applyFill="1" applyBorder="1" applyAlignment="1">
      <alignment horizontal="center" vertical="top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45" xfId="0" applyNumberFormat="1" applyFont="1" applyFill="1" applyBorder="1" applyAlignment="1">
      <alignment horizontal="center" vertical="top" wrapText="1"/>
    </xf>
    <xf numFmtId="0" fontId="4" fillId="3" borderId="41" xfId="0" applyFont="1" applyFill="1" applyBorder="1" applyAlignment="1">
      <alignment horizontal="center" vertical="top" wrapText="1"/>
    </xf>
    <xf numFmtId="0" fontId="4" fillId="3" borderId="37" xfId="0" applyFont="1" applyFill="1" applyBorder="1" applyAlignment="1">
      <alignment horizontal="center" vertical="top" wrapText="1"/>
    </xf>
    <xf numFmtId="0" fontId="4" fillId="3" borderId="45" xfId="0" applyFont="1" applyFill="1" applyBorder="1" applyAlignment="1">
      <alignment horizontal="center" vertical="top" wrapText="1"/>
    </xf>
    <xf numFmtId="0" fontId="4" fillId="3" borderId="23" xfId="0" applyFont="1" applyFill="1" applyBorder="1" applyAlignment="1">
      <alignment horizontal="center" vertical="top" wrapText="1"/>
    </xf>
    <xf numFmtId="0" fontId="4" fillId="3" borderId="42" xfId="0" applyFont="1" applyFill="1" applyBorder="1" applyAlignment="1">
      <alignment horizontal="center" vertical="top" wrapText="1"/>
    </xf>
    <xf numFmtId="0" fontId="4" fillId="3" borderId="4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topLeftCell="A4" workbookViewId="0">
      <selection activeCell="I21" sqref="I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23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22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1126</v>
      </c>
      <c r="D9" s="121">
        <f>SUM(D14:D16)</f>
        <v>668</v>
      </c>
      <c r="E9" s="124">
        <f t="shared" ref="E9" si="0">SUM(E14:E16)</f>
        <v>440</v>
      </c>
      <c r="F9" s="125"/>
      <c r="G9" s="125"/>
      <c r="H9" s="125"/>
      <c r="I9" s="125"/>
      <c r="J9" s="126"/>
      <c r="K9" s="53">
        <f>P9+Q9</f>
        <v>18</v>
      </c>
      <c r="L9" s="70"/>
      <c r="M9" s="54">
        <f>SUM(M14:M16)</f>
        <v>222</v>
      </c>
      <c r="N9" s="55">
        <f t="shared" ref="N9:P9" si="1">SUM(N14:N16)</f>
        <v>116</v>
      </c>
      <c r="O9" s="55">
        <f t="shared" si="1"/>
        <v>92</v>
      </c>
      <c r="P9" s="56">
        <f t="shared" si="1"/>
        <v>14</v>
      </c>
      <c r="Q9" s="57">
        <f>SUM(Q14:Q16)</f>
        <v>4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440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440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1084</v>
      </c>
      <c r="D14" s="39">
        <v>627</v>
      </c>
      <c r="E14" s="75">
        <v>439</v>
      </c>
      <c r="F14" s="76"/>
      <c r="G14" s="77"/>
      <c r="H14" s="93"/>
      <c r="I14" s="94"/>
      <c r="J14" s="95"/>
      <c r="K14" s="26">
        <f>P14+Q14</f>
        <v>18</v>
      </c>
      <c r="L14" s="70"/>
      <c r="M14" s="25">
        <f>SUM(N14:P14)</f>
        <v>222</v>
      </c>
      <c r="N14" s="11">
        <v>116</v>
      </c>
      <c r="O14" s="11">
        <v>92</v>
      </c>
      <c r="P14" s="22">
        <v>14</v>
      </c>
      <c r="Q14" s="35">
        <v>4</v>
      </c>
    </row>
    <row r="15" spans="1:20" ht="32.25" customHeight="1" x14ac:dyDescent="0.25">
      <c r="A15" s="14">
        <v>2</v>
      </c>
      <c r="B15" s="13" t="s">
        <v>6</v>
      </c>
      <c r="C15" s="30">
        <f t="shared" si="2"/>
        <v>32</v>
      </c>
      <c r="D15" s="39">
        <v>32</v>
      </c>
      <c r="E15" s="75">
        <v>0</v>
      </c>
      <c r="F15" s="76"/>
      <c r="G15" s="7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>
        <v>0</v>
      </c>
      <c r="O15" s="8">
        <v>0</v>
      </c>
      <c r="P15" s="23">
        <v>0</v>
      </c>
      <c r="Q15" s="36"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10</v>
      </c>
      <c r="D16" s="39">
        <v>9</v>
      </c>
      <c r="E16" s="75">
        <v>1</v>
      </c>
      <c r="F16" s="76"/>
      <c r="G16" s="7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>
        <v>0</v>
      </c>
      <c r="O16" s="28">
        <v>0</v>
      </c>
      <c r="P16" s="29">
        <v>0</v>
      </c>
      <c r="Q16" s="37"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39">
        <v>408</v>
      </c>
      <c r="G18" s="7">
        <f>IFERROR(F18/$E$13,"")</f>
        <v>0.92727272727272725</v>
      </c>
      <c r="H18" s="46"/>
      <c r="I18" s="41" t="str">
        <f>IFERROR(H18/$H$13,"")</f>
        <v/>
      </c>
      <c r="J18" s="30">
        <f>F18+H18</f>
        <v>408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>
        <v>16</v>
      </c>
      <c r="G19" s="7">
        <f t="shared" ref="G19:G21" si="5">IFERROR(F19/$E$13,"")</f>
        <v>3.6363636363636362E-2</v>
      </c>
      <c r="H19" s="46"/>
      <c r="I19" s="41" t="str">
        <f t="shared" ref="I19:I21" si="6">IFERROR(H19/$H$13,"")</f>
        <v/>
      </c>
      <c r="J19" s="30">
        <f t="shared" ref="J19:J21" si="7">F19+H19</f>
        <v>16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>
        <v>8</v>
      </c>
      <c r="G20" s="7">
        <f t="shared" si="5"/>
        <v>1.8181818181818181E-2</v>
      </c>
      <c r="H20" s="46"/>
      <c r="I20" s="41" t="str">
        <f t="shared" si="6"/>
        <v/>
      </c>
      <c r="J20" s="30">
        <f t="shared" si="7"/>
        <v>8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8</v>
      </c>
      <c r="G21" s="7">
        <f t="shared" si="5"/>
        <v>1.8181818181818181E-2</v>
      </c>
      <c r="H21" s="46"/>
      <c r="I21" s="41" t="str">
        <f t="shared" si="6"/>
        <v/>
      </c>
      <c r="J21" s="30">
        <f t="shared" si="7"/>
        <v>8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6:J16"/>
    <mergeCell ref="K10:K13"/>
    <mergeCell ref="M10:M13"/>
    <mergeCell ref="A9:A13"/>
    <mergeCell ref="C9:C13"/>
    <mergeCell ref="D9:D13"/>
    <mergeCell ref="E9:J9"/>
    <mergeCell ref="E10:J10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B9:B13"/>
    <mergeCell ref="N10:N13"/>
    <mergeCell ref="O10:O13"/>
    <mergeCell ref="P10:P13"/>
    <mergeCell ref="Q10:Q13"/>
    <mergeCell ref="E11:J11"/>
    <mergeCell ref="H14:J14"/>
    <mergeCell ref="H15:J15"/>
  </mergeCells>
  <printOptions horizontalCentered="1"/>
  <pageMargins left="0" right="0" top="0.25" bottom="0" header="0.3" footer="0.3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G18" sqref="G18:J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32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rintOptions horizontalCentered="1"/>
  <pageMargins left="0" right="0" top="0.25" bottom="0" header="0.3" footer="0.3"/>
  <pageSetup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F18" sqref="F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33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rintOptions horizontalCentered="1"/>
  <pageMargins left="0" right="0" top="0.25" bottom="0" header="0.3" footer="0.3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I18" sqref="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34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6:J16"/>
    <mergeCell ref="Q10:Q13"/>
    <mergeCell ref="E11:J11"/>
    <mergeCell ref="E12:G12"/>
    <mergeCell ref="H12:J12"/>
    <mergeCell ref="E13:G13"/>
    <mergeCell ref="H13:J13"/>
    <mergeCell ref="K10:K13"/>
    <mergeCell ref="M10:M13"/>
    <mergeCell ref="N10:N13"/>
    <mergeCell ref="O10:O13"/>
    <mergeCell ref="P10:P13"/>
    <mergeCell ref="E15:G15"/>
    <mergeCell ref="E16:G16"/>
    <mergeCell ref="C9:C13"/>
    <mergeCell ref="D9:D13"/>
    <mergeCell ref="E10:J10"/>
    <mergeCell ref="H14:J14"/>
    <mergeCell ref="H15:J15"/>
    <mergeCell ref="B2:Q2"/>
    <mergeCell ref="M17:Q21"/>
    <mergeCell ref="A17:D21"/>
    <mergeCell ref="B3:Q3"/>
    <mergeCell ref="B4:Q4"/>
    <mergeCell ref="C7:C8"/>
    <mergeCell ref="D7:D8"/>
    <mergeCell ref="K7:K8"/>
    <mergeCell ref="L7:L16"/>
    <mergeCell ref="A7:B8"/>
    <mergeCell ref="M7:P7"/>
    <mergeCell ref="E14:G14"/>
    <mergeCell ref="E7:J8"/>
    <mergeCell ref="E9:J9"/>
    <mergeCell ref="A9:A13"/>
    <mergeCell ref="B9:B13"/>
  </mergeCells>
  <pageMargins left="0" right="0" top="0.25" bottom="0" header="0.3" footer="0.3"/>
  <pageSetup paperSize="9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8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6.85546875" style="1" customWidth="1"/>
    <col min="8" max="9" width="7.7109375" style="1" customWidth="1"/>
    <col min="10" max="10" width="10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43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4843</v>
      </c>
      <c r="D9" s="121">
        <f>SUM(D14:D16)</f>
        <v>2655</v>
      </c>
      <c r="E9" s="124">
        <f t="shared" ref="E9" si="0">SUM(E14:E16)</f>
        <v>2132</v>
      </c>
      <c r="F9" s="125"/>
      <c r="G9" s="125"/>
      <c r="H9" s="125"/>
      <c r="I9" s="125"/>
      <c r="J9" s="126"/>
      <c r="K9" s="53">
        <f>P9+Q9</f>
        <v>56</v>
      </c>
      <c r="L9" s="70"/>
      <c r="M9" s="54">
        <f>SUM(M14:M16)</f>
        <v>935</v>
      </c>
      <c r="N9" s="55">
        <f t="shared" ref="N9:P9" si="1">SUM(N14:N16)</f>
        <v>385</v>
      </c>
      <c r="O9" s="55">
        <f t="shared" si="1"/>
        <v>517</v>
      </c>
      <c r="P9" s="56">
        <f t="shared" si="1"/>
        <v>33</v>
      </c>
      <c r="Q9" s="57">
        <f>SUM(Q14:Q16)</f>
        <v>23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2507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2132</v>
      </c>
      <c r="F13" s="131"/>
      <c r="G13" s="132"/>
      <c r="H13" s="130">
        <f>SUM(H14:J16)</f>
        <v>375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47">
        <v>1</v>
      </c>
      <c r="B14" s="48" t="s">
        <v>5</v>
      </c>
      <c r="C14" s="49">
        <f t="shared" ref="C14:C16" si="2">D14+E14+K14</f>
        <v>4672</v>
      </c>
      <c r="D14" s="51">
        <f>SUM('Ե-01:Ե-03'!D14)</f>
        <v>2494</v>
      </c>
      <c r="E14" s="93">
        <f>SUM('Ե-01:Ե-03'!E14)</f>
        <v>2122</v>
      </c>
      <c r="F14" s="94"/>
      <c r="G14" s="95"/>
      <c r="H14" s="93">
        <f>SUM('Ե-01:Ե-03'!H14)</f>
        <v>375</v>
      </c>
      <c r="I14" s="94"/>
      <c r="J14" s="95"/>
      <c r="K14" s="52">
        <f>P14+Q14</f>
        <v>56</v>
      </c>
      <c r="L14" s="70"/>
      <c r="M14" s="25">
        <f>SUM(N14:P14)</f>
        <v>935</v>
      </c>
      <c r="N14" s="11">
        <f>SUM('Ե-01:Ե-03'!N14)</f>
        <v>385</v>
      </c>
      <c r="O14" s="11">
        <f>SUM('Ե-01:Ե-03'!O14)</f>
        <v>517</v>
      </c>
      <c r="P14" s="11">
        <f>SUM('Ե-01:Ե-03'!P14)</f>
        <v>33</v>
      </c>
      <c r="Q14" s="38">
        <f>SUM('Ե-01:Ե-03'!Q14)</f>
        <v>23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106</v>
      </c>
      <c r="D15" s="51">
        <f>SUM('Ե-01:Ե-03'!D15)</f>
        <v>106</v>
      </c>
      <c r="E15" s="75">
        <f>SUM('Ե-01:Ե-03'!E15)</f>
        <v>0</v>
      </c>
      <c r="F15" s="76"/>
      <c r="G15" s="77"/>
      <c r="H15" s="75">
        <f>SUM('Ե-01:Ե-03'!H15)</f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SUM('Ե-01:Ե-03'!N15)</f>
        <v>0</v>
      </c>
      <c r="O15" s="11">
        <f>SUM('Ե-01:Ե-03'!O15)</f>
        <v>0</v>
      </c>
      <c r="P15" s="11">
        <f>SUM('Ե-01:Ե-03'!P15)</f>
        <v>0</v>
      </c>
      <c r="Q15" s="38">
        <f>SUM('Ե-01:Ե-03'!Q15)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65</v>
      </c>
      <c r="D16" s="51">
        <f>SUM('Ե-01:Ե-03'!D16)</f>
        <v>55</v>
      </c>
      <c r="E16" s="75">
        <f>SUM('Ե-01:Ե-03'!E16)</f>
        <v>10</v>
      </c>
      <c r="F16" s="76"/>
      <c r="G16" s="77"/>
      <c r="H16" s="75">
        <f>SUM('Ե-01:Ե-03'!H16)</f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SUM('Ե-01:Ե-03'!N16)</f>
        <v>0</v>
      </c>
      <c r="O16" s="11">
        <f>SUM('Ե-01:Ե-03'!O16)</f>
        <v>0</v>
      </c>
      <c r="P16" s="11">
        <f>SUM('Ե-01:Ե-03'!P16)</f>
        <v>0</v>
      </c>
      <c r="Q16" s="38">
        <f>SUM('Ե-01:Ե-03'!Q16)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SUM('Ե-01:Ե-03'!F18)</f>
        <v>1980</v>
      </c>
      <c r="G18" s="7">
        <f>IFERROR(F18/$E$13,"")</f>
        <v>0.92870544090056284</v>
      </c>
      <c r="H18" s="39">
        <f>SUM('Ե-01:Ե-03'!H18)</f>
        <v>17</v>
      </c>
      <c r="I18" s="7">
        <f>IFERROR(H18/$H$13,"")</f>
        <v>4.5333333333333337E-2</v>
      </c>
      <c r="J18" s="30">
        <f>F18+H18</f>
        <v>1997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SUM('Ե-01:Ե-03'!F19)</f>
        <v>70</v>
      </c>
      <c r="G19" s="7">
        <f t="shared" ref="G19:G21" si="5">IFERROR(F19/$E$13,"")</f>
        <v>3.283302063789869E-2</v>
      </c>
      <c r="H19" s="39">
        <f>SUM('Ե-01:Ե-03'!H19)</f>
        <v>250</v>
      </c>
      <c r="I19" s="7">
        <f t="shared" ref="I19:I21" si="6">IFERROR(H19/$H$13,"")</f>
        <v>0.66666666666666663</v>
      </c>
      <c r="J19" s="30">
        <f t="shared" ref="J19:J21" si="7">F19+H19</f>
        <v>320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SUM('Ե-01:Ե-03'!F20)</f>
        <v>47</v>
      </c>
      <c r="G20" s="7">
        <f t="shared" si="5"/>
        <v>2.2045028142589119E-2</v>
      </c>
      <c r="H20" s="39">
        <f>SUM('Ե-01:Ե-03'!H20)</f>
        <v>0</v>
      </c>
      <c r="I20" s="7">
        <f t="shared" si="6"/>
        <v>0</v>
      </c>
      <c r="J20" s="30">
        <f t="shared" si="7"/>
        <v>47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SUM('Ե-01:Ե-03'!F21)</f>
        <v>35</v>
      </c>
      <c r="G21" s="7">
        <f t="shared" si="5"/>
        <v>1.6416510318949345E-2</v>
      </c>
      <c r="H21" s="39">
        <f>SUM('Ե-01:Ե-03'!H21)</f>
        <v>108</v>
      </c>
      <c r="I21" s="7">
        <f t="shared" si="6"/>
        <v>0.28799999999999998</v>
      </c>
      <c r="J21" s="30">
        <f t="shared" si="7"/>
        <v>143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C9:C13"/>
    <mergeCell ref="D9:D13"/>
    <mergeCell ref="H14:J14"/>
    <mergeCell ref="H15:J15"/>
    <mergeCell ref="H16:J16"/>
    <mergeCell ref="E9:J9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P10:P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8"/>
  <sheetViews>
    <sheetView workbookViewId="0">
      <selection activeCell="H14" sqref="H14:J1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2028</v>
      </c>
      <c r="D9" s="121">
        <f>SUM(D14:D16)</f>
        <v>1089</v>
      </c>
      <c r="E9" s="124">
        <f t="shared" ref="E9" si="0">SUM(E14:E16)</f>
        <v>911</v>
      </c>
      <c r="F9" s="125"/>
      <c r="G9" s="125"/>
      <c r="H9" s="125"/>
      <c r="I9" s="125"/>
      <c r="J9" s="126"/>
      <c r="K9" s="53">
        <f>P9+Q9</f>
        <v>28</v>
      </c>
      <c r="L9" s="70"/>
      <c r="M9" s="54">
        <f>SUM(M14:M16)</f>
        <v>372</v>
      </c>
      <c r="N9" s="55">
        <f t="shared" ref="N9:P9" si="1">SUM(N14:N16)</f>
        <v>146</v>
      </c>
      <c r="O9" s="55">
        <f t="shared" si="1"/>
        <v>216</v>
      </c>
      <c r="P9" s="56">
        <f t="shared" si="1"/>
        <v>10</v>
      </c>
      <c r="Q9" s="57">
        <f>SUM(Q14:Q16)</f>
        <v>18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1762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911</v>
      </c>
      <c r="F13" s="131"/>
      <c r="G13" s="132"/>
      <c r="H13" s="130">
        <f>SUM(H14:J16)</f>
        <v>851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1982</v>
      </c>
      <c r="D14" s="9">
        <f>SUM('Ե-04:Ե-06'!D14)</f>
        <v>1045</v>
      </c>
      <c r="E14" s="75">
        <f>SUM('Ե-04:Ե-06'!E14)</f>
        <v>909</v>
      </c>
      <c r="F14" s="76"/>
      <c r="G14" s="77"/>
      <c r="H14" s="75">
        <f>SUM('Ե-04:Ե-06'!H14)</f>
        <v>851</v>
      </c>
      <c r="I14" s="76"/>
      <c r="J14" s="77"/>
      <c r="K14" s="52">
        <f>P14+Q14</f>
        <v>28</v>
      </c>
      <c r="L14" s="70"/>
      <c r="M14" s="25">
        <f>SUM(N14:P14)</f>
        <v>372</v>
      </c>
      <c r="N14" s="11">
        <f>SUM('Ե-04:Ե-06'!N14)</f>
        <v>146</v>
      </c>
      <c r="O14" s="11">
        <f>SUM('Ե-04:Ե-06'!O14)</f>
        <v>216</v>
      </c>
      <c r="P14" s="11">
        <f>SUM('Ե-04:Ե-06'!P14)</f>
        <v>10</v>
      </c>
      <c r="Q14" s="35">
        <f>SUM('Ե-04:Ե-06'!Q14)</f>
        <v>18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26</v>
      </c>
      <c r="D15" s="39">
        <f>SUM('Ե-04:Ե-06'!D15)</f>
        <v>26</v>
      </c>
      <c r="E15" s="75">
        <f>SUM('Ե-04:Ե-06'!E15)</f>
        <v>0</v>
      </c>
      <c r="F15" s="76"/>
      <c r="G15" s="77"/>
      <c r="H15" s="75">
        <f>SUM('Ե-04:Ե-06'!H15)</f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SUM('Ե-04:Ե-06'!N15)</f>
        <v>0</v>
      </c>
      <c r="O15" s="11">
        <f>SUM('Ե-04:Ե-06'!O15)</f>
        <v>0</v>
      </c>
      <c r="P15" s="11">
        <f>SUM('Ե-04:Ե-06'!P15)</f>
        <v>0</v>
      </c>
      <c r="Q15" s="35">
        <f>SUM('Ե-04:Ե-06'!Q15)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20</v>
      </c>
      <c r="D16" s="39">
        <f>SUM('Ե-04:Ե-06'!D16)</f>
        <v>18</v>
      </c>
      <c r="E16" s="75">
        <f>SUM('Ե-04:Ե-06'!E16)</f>
        <v>2</v>
      </c>
      <c r="F16" s="76"/>
      <c r="G16" s="77"/>
      <c r="H16" s="75">
        <f>SUM('Ե-04:Ե-06'!H16)</f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SUM('Ե-04:Ե-06'!N16)</f>
        <v>0</v>
      </c>
      <c r="O16" s="11">
        <f>SUM('Ե-04:Ե-06'!O16)</f>
        <v>0</v>
      </c>
      <c r="P16" s="11">
        <f>SUM('Ե-04:Ե-06'!P16)</f>
        <v>0</v>
      </c>
      <c r="Q16" s="35">
        <f>SUM('Ե-04:Ե-06'!Q16)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SUM('Ե-04:Ե-06'!F18)</f>
        <v>827</v>
      </c>
      <c r="G18" s="7">
        <f>IFERROR(F18/$E$13,"")</f>
        <v>0.90779363336992314</v>
      </c>
      <c r="H18" s="39">
        <f>SUM('Ե-04:Ե-07'!H18)</f>
        <v>47</v>
      </c>
      <c r="I18" s="7">
        <f>IFERROR(H18/$H$13,"")</f>
        <v>5.5229142185663924E-2</v>
      </c>
      <c r="J18" s="30">
        <f>F18+H18</f>
        <v>874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SUM('Ե-04:Ե-06'!F19)</f>
        <v>48</v>
      </c>
      <c r="G19" s="7">
        <f t="shared" ref="G19:G21" si="5">IFERROR(F19/$E$13,"")</f>
        <v>5.2689352360043906E-2</v>
      </c>
      <c r="H19" s="39">
        <f>SUM('Ե-04:Ե-07'!H19)</f>
        <v>642</v>
      </c>
      <c r="I19" s="7">
        <f t="shared" ref="I19:I21" si="6">IFERROR(H19/$H$13,"")</f>
        <v>0.75440658049353704</v>
      </c>
      <c r="J19" s="30">
        <f t="shared" ref="J19:J21" si="7">F19+H19</f>
        <v>690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SUM('Ե-04:Ե-06'!F20)</f>
        <v>14</v>
      </c>
      <c r="G20" s="7">
        <f t="shared" si="5"/>
        <v>1.5367727771679473E-2</v>
      </c>
      <c r="H20" s="39">
        <f>SUM('Ե-04:Ե-07'!H20)</f>
        <v>0</v>
      </c>
      <c r="I20" s="7">
        <f t="shared" si="6"/>
        <v>0</v>
      </c>
      <c r="J20" s="30">
        <f t="shared" si="7"/>
        <v>14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SUM('Ե-04:Ե-06'!F21)</f>
        <v>22</v>
      </c>
      <c r="G21" s="7">
        <f t="shared" si="5"/>
        <v>2.4149286498353458E-2</v>
      </c>
      <c r="H21" s="39">
        <f>SUM('Ե-04:Ե-07'!H21)</f>
        <v>165</v>
      </c>
      <c r="I21" s="7">
        <f t="shared" si="6"/>
        <v>0.19388954171562867</v>
      </c>
      <c r="J21" s="30">
        <f t="shared" si="7"/>
        <v>187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6:J16"/>
    <mergeCell ref="C9:C13"/>
    <mergeCell ref="D9:D13"/>
    <mergeCell ref="E9:J9"/>
    <mergeCell ref="H14:J14"/>
    <mergeCell ref="H15:J15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P10:P13"/>
  </mergeCells>
  <printOptions horizontalCentered="1"/>
  <pageMargins left="0" right="0" top="0.25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8"/>
  <sheetViews>
    <sheetView workbookViewId="0">
      <selection activeCell="H14" sqref="H14:J1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0</v>
      </c>
      <c r="D14" s="9">
        <f>SUM('Ե-07:Ե-09'!D10)</f>
        <v>0</v>
      </c>
      <c r="E14" s="75">
        <f>SUM('Ե-07:Ե-09'!E10)</f>
        <v>0</v>
      </c>
      <c r="F14" s="76"/>
      <c r="G14" s="77"/>
      <c r="H14" s="93">
        <f>SUM('Ե-07:Ե-09'!H14:J14)</f>
        <v>0</v>
      </c>
      <c r="I14" s="94"/>
      <c r="J14" s="95"/>
      <c r="K14" s="52">
        <f>P14+Q14</f>
        <v>0</v>
      </c>
      <c r="L14" s="70"/>
      <c r="M14" s="25">
        <f>SUM(N14:P14)</f>
        <v>0</v>
      </c>
      <c r="N14" s="11">
        <f>SUM('Ե-07:Ե-09'!N10)</f>
        <v>0</v>
      </c>
      <c r="O14" s="11">
        <f>SUM('Ե-07:Ե-09'!O10)</f>
        <v>0</v>
      </c>
      <c r="P14" s="11">
        <f>SUM('Ե-07:Ե-09'!P10)</f>
        <v>0</v>
      </c>
      <c r="Q14" s="35">
        <f>SUM('Ե-07:Ե-09'!Q10)</f>
        <v>0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0</v>
      </c>
      <c r="D15" s="9">
        <f>SUM('Ե-07:Ե-09'!D11)</f>
        <v>0</v>
      </c>
      <c r="E15" s="75">
        <f>SUM('Ե-07:Ե-09'!E11)</f>
        <v>0</v>
      </c>
      <c r="F15" s="76"/>
      <c r="G15" s="77"/>
      <c r="H15" s="75">
        <f>SUM('Ե-07:Ե-09'!H15:J15)</f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SUM('Ե-07:Ե-09'!N11)</f>
        <v>0</v>
      </c>
      <c r="O15" s="11">
        <f>SUM('Ե-07:Ե-09'!O11)</f>
        <v>0</v>
      </c>
      <c r="P15" s="11">
        <f>SUM('Ե-07:Ե-09'!P11)</f>
        <v>0</v>
      </c>
      <c r="Q15" s="35">
        <f>SUM('Ե-07:Ե-09'!Q11)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>
        <f>SUM('Ե-07:Ե-09'!D12)</f>
        <v>0</v>
      </c>
      <c r="E16" s="75">
        <f>SUM('Ե-07:Ե-09'!E12)</f>
        <v>0</v>
      </c>
      <c r="F16" s="76"/>
      <c r="G16" s="77"/>
      <c r="H16" s="75">
        <f>SUM('Ե-07:Ե-09'!H16:J16)</f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SUM('Ե-07:Ե-09'!N12)</f>
        <v>0</v>
      </c>
      <c r="O16" s="11">
        <f>SUM('Ե-07:Ե-09'!O12)</f>
        <v>0</v>
      </c>
      <c r="P16" s="11">
        <f>SUM('Ե-07:Ե-09'!P12)</f>
        <v>0</v>
      </c>
      <c r="Q16" s="35">
        <f>SUM('Ե-07:Ե-09'!Q12)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SUM('Ե-07:Ե-09'!F18)</f>
        <v>0</v>
      </c>
      <c r="G18" s="7" t="str">
        <f>IFERROR(F18/$E$13,"")</f>
        <v/>
      </c>
      <c r="H18" s="39">
        <f>SUM('Ե-07:Ե-09'!H18)</f>
        <v>0</v>
      </c>
      <c r="I18" s="7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SUM('Ե-07:Ե-09'!F19)</f>
        <v>0</v>
      </c>
      <c r="G19" s="7" t="str">
        <f t="shared" ref="G19:G21" si="5">IFERROR(F19/$E$13,"")</f>
        <v/>
      </c>
      <c r="H19" s="39">
        <f>SUM('Ե-07:Ե-09'!H19)</f>
        <v>0</v>
      </c>
      <c r="I19" s="7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SUM('Ե-07:Ե-09'!F20)</f>
        <v>0</v>
      </c>
      <c r="G20" s="7" t="str">
        <f t="shared" si="5"/>
        <v/>
      </c>
      <c r="H20" s="39">
        <f>SUM('Ե-07:Ե-09'!H20)</f>
        <v>0</v>
      </c>
      <c r="I20" s="7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SUM('Ե-07:Ե-09'!F21)</f>
        <v>0</v>
      </c>
      <c r="G21" s="7" t="str">
        <f t="shared" si="5"/>
        <v/>
      </c>
      <c r="H21" s="39">
        <f>SUM('Ե-07:Ե-09'!H21)</f>
        <v>0</v>
      </c>
      <c r="I21" s="7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9:J9"/>
    <mergeCell ref="D9:D13"/>
    <mergeCell ref="C9:C13"/>
    <mergeCell ref="H14:J14"/>
    <mergeCell ref="P10:P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Q10:Q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8"/>
  <sheetViews>
    <sheetView workbookViewId="0">
      <selection activeCell="H14" sqref="H14:J1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0</v>
      </c>
      <c r="D14" s="9">
        <f>SUM('Ե-10:Ե-12'!D10)</f>
        <v>0</v>
      </c>
      <c r="E14" s="75">
        <f>SUM('Ե-10:Ե-12'!E10)</f>
        <v>0</v>
      </c>
      <c r="F14" s="76"/>
      <c r="G14" s="77"/>
      <c r="H14" s="93">
        <f>SUM('Ե-10:Ե-12'!H14:J14)</f>
        <v>0</v>
      </c>
      <c r="I14" s="94"/>
      <c r="J14" s="95"/>
      <c r="K14" s="52">
        <f>P14+Q14</f>
        <v>0</v>
      </c>
      <c r="L14" s="70"/>
      <c r="M14" s="25">
        <f>SUM(N14:P14)</f>
        <v>0</v>
      </c>
      <c r="N14" s="11">
        <f>SUM('Ե-10:Ե-12'!N10)</f>
        <v>0</v>
      </c>
      <c r="O14" s="11">
        <f>SUM('Ե-10:Ե-12'!O10)</f>
        <v>0</v>
      </c>
      <c r="P14" s="11">
        <f>SUM('Ե-10:Ե-12'!P10)</f>
        <v>0</v>
      </c>
      <c r="Q14" s="35">
        <f>SUM('Ե-10:Ե-12'!Q10)</f>
        <v>0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0</v>
      </c>
      <c r="D15" s="9">
        <f>SUM('Ե-10:Ե-12'!D11)</f>
        <v>0</v>
      </c>
      <c r="E15" s="75">
        <f>SUM('Ե-10:Ե-12'!E11)</f>
        <v>0</v>
      </c>
      <c r="F15" s="76"/>
      <c r="G15" s="77"/>
      <c r="H15" s="75">
        <f>SUM('Ե-10:Ե-12'!H15:J15)</f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SUM('Ե-10:Ե-12'!N11)</f>
        <v>0</v>
      </c>
      <c r="O15" s="11">
        <f>SUM('Ե-10:Ե-12'!O11)</f>
        <v>0</v>
      </c>
      <c r="P15" s="11">
        <f>SUM('Ե-10:Ե-12'!P11)</f>
        <v>0</v>
      </c>
      <c r="Q15" s="35">
        <f>SUM('Ե-10:Ե-12'!Q11)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>
        <f>SUM('Ե-10:Ե-12'!D12)</f>
        <v>0</v>
      </c>
      <c r="E16" s="75">
        <f>SUM('Ե-10:Ե-12'!E12)</f>
        <v>0</v>
      </c>
      <c r="F16" s="76"/>
      <c r="G16" s="77"/>
      <c r="H16" s="75">
        <f>SUM('Ե-10:Ե-12'!H16:J16)</f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SUM('Ե-10:Ե-12'!N12)</f>
        <v>0</v>
      </c>
      <c r="O16" s="11">
        <f>SUM('Ե-10:Ե-12'!O12)</f>
        <v>0</v>
      </c>
      <c r="P16" s="11">
        <f>SUM('Ե-10:Ե-12'!P12)</f>
        <v>0</v>
      </c>
      <c r="Q16" s="35">
        <f>SUM('Ե-10:Ե-12'!Q12)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SUM('Ե-10:Ե-12'!F18)</f>
        <v>0</v>
      </c>
      <c r="G18" s="7" t="str">
        <f>IFERROR(F18/$E$13,"")</f>
        <v/>
      </c>
      <c r="H18" s="39">
        <f>SUM('Ե-10:Ե-12'!H18)</f>
        <v>0</v>
      </c>
      <c r="I18" s="7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SUM('Ե-10:Ե-12'!F19)</f>
        <v>0</v>
      </c>
      <c r="G19" s="7" t="str">
        <f t="shared" ref="G19:G21" si="5">IFERROR(F19/$E$13,"")</f>
        <v/>
      </c>
      <c r="H19" s="39">
        <f>SUM('Ե-10:Ե-12'!H19)</f>
        <v>0</v>
      </c>
      <c r="I19" s="7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SUM('Ե-10:Ե-12'!F20)</f>
        <v>0</v>
      </c>
      <c r="G20" s="7" t="str">
        <f t="shared" si="5"/>
        <v/>
      </c>
      <c r="H20" s="39">
        <f>SUM('Ե-10:Ե-12'!H20)</f>
        <v>0</v>
      </c>
      <c r="I20" s="7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SUM('Ե-10:Ե-12'!F21)</f>
        <v>0</v>
      </c>
      <c r="G21" s="7" t="str">
        <f t="shared" si="5"/>
        <v/>
      </c>
      <c r="H21" s="39">
        <f>SUM('Ե-10:Ե-12'!H21)</f>
        <v>0</v>
      </c>
      <c r="I21" s="7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6:J16"/>
    <mergeCell ref="E9:J9"/>
    <mergeCell ref="D9:D13"/>
    <mergeCell ref="C9:C13"/>
    <mergeCell ref="H14:J14"/>
    <mergeCell ref="H15:J15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P10:P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8"/>
  <sheetViews>
    <sheetView workbookViewId="0">
      <selection activeCell="H15" sqref="H15:J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4269</v>
      </c>
      <c r="D9" s="121">
        <f>SUM(D14:D16)</f>
        <v>0</v>
      </c>
      <c r="E9" s="124">
        <f t="shared" ref="E9" si="0">SUM(E14:E16)</f>
        <v>4269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5495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4269</v>
      </c>
      <c r="F13" s="131"/>
      <c r="G13" s="132"/>
      <c r="H13" s="130">
        <f>SUM(H14:J16)</f>
        <v>1226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0</v>
      </c>
      <c r="D14" s="9">
        <f>SUM('Ե-01:Ե-06'!D10)</f>
        <v>0</v>
      </c>
      <c r="E14" s="75">
        <f>SUM('Ե-01:Ե-06'!E10)</f>
        <v>0</v>
      </c>
      <c r="F14" s="76"/>
      <c r="G14" s="77"/>
      <c r="H14" s="93">
        <f>SUM('Ե-01:Ե-06'!H14:J14)</f>
        <v>1226</v>
      </c>
      <c r="I14" s="94"/>
      <c r="J14" s="95"/>
      <c r="K14" s="52">
        <f>P14+Q14</f>
        <v>0</v>
      </c>
      <c r="L14" s="70"/>
      <c r="M14" s="25">
        <f>SUM(N14:P14)</f>
        <v>0</v>
      </c>
      <c r="N14" s="11">
        <f>SUM('Ե-01:Ե-06'!N10)</f>
        <v>0</v>
      </c>
      <c r="O14" s="11">
        <f>SUM('Ե-01:Ե-06'!O10)</f>
        <v>0</v>
      </c>
      <c r="P14" s="11">
        <f>SUM('Ե-01:Ե-06'!P10)</f>
        <v>0</v>
      </c>
      <c r="Q14" s="35">
        <f>SUM('Ե-01:Ե-06'!Q10)</f>
        <v>0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4269</v>
      </c>
      <c r="D15" s="9">
        <f>SUM('Ե-01:Ե-06'!D11)</f>
        <v>0</v>
      </c>
      <c r="E15" s="75">
        <f>SUM('Ե-01:Ե-06'!E11)</f>
        <v>4269</v>
      </c>
      <c r="F15" s="76"/>
      <c r="G15" s="77"/>
      <c r="H15" s="75">
        <f>SUM('Ե-01:Ե-06'!H15:J15)</f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SUM('Ե-01:Ե-06'!N11)</f>
        <v>0</v>
      </c>
      <c r="O15" s="11">
        <f>SUM('Ե-01:Ե-06'!O11)</f>
        <v>0</v>
      </c>
      <c r="P15" s="11">
        <f>SUM('Ե-01:Ե-06'!P11)</f>
        <v>0</v>
      </c>
      <c r="Q15" s="35">
        <f>SUM('Ե-01:Ե-06'!Q11)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>
        <f>SUM('Ե-01:Ե-06'!D12)</f>
        <v>0</v>
      </c>
      <c r="E16" s="75">
        <f>SUM('Ե-01:Ե-06'!E12)</f>
        <v>0</v>
      </c>
      <c r="F16" s="76"/>
      <c r="G16" s="77"/>
      <c r="H16" s="75">
        <f>SUM('Ե-01:Ե-06'!H16:J16)</f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SUM('Ե-01:Ե-06'!N12)</f>
        <v>0</v>
      </c>
      <c r="O16" s="11">
        <f>SUM('Ե-01:Ե-06'!O12)</f>
        <v>0</v>
      </c>
      <c r="P16" s="11">
        <f>SUM('Ե-01:Ե-06'!P12)</f>
        <v>0</v>
      </c>
      <c r="Q16" s="35">
        <f>SUM('Ե-01:Ե-06'!Q12)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SUM('Ե-01:Ե-06'!F18)</f>
        <v>2807</v>
      </c>
      <c r="G18" s="7">
        <f>IFERROR(F18/$E$9,"")</f>
        <v>0.65753103771375032</v>
      </c>
      <c r="H18" s="7">
        <f>IFERROR(G18/$E$13,"")</f>
        <v>1.5402460475843298E-4</v>
      </c>
      <c r="I18" s="39">
        <f>SUM('Ե-01:Ե-06'!H18)</f>
        <v>64</v>
      </c>
      <c r="J18" s="7">
        <f>IFERROR(I18/$H$13,"")</f>
        <v>5.2202283849918436E-2</v>
      </c>
      <c r="K18" s="30">
        <f>G18+I18</f>
        <v>64.657531037713753</v>
      </c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SUM('Ե-01:Ե-06'!F19)</f>
        <v>118</v>
      </c>
      <c r="G19" s="7">
        <f t="shared" ref="G19:G21" si="5">IFERROR(F19/$E$9,"")</f>
        <v>2.7641133754977745E-2</v>
      </c>
      <c r="H19" s="7">
        <f t="shared" ref="H19:H21" si="6">IFERROR(G19/$E$13,"")</f>
        <v>6.4748497903438147E-6</v>
      </c>
      <c r="I19" s="39">
        <f>SUM('Ե-01:Ե-06'!H19)</f>
        <v>892</v>
      </c>
      <c r="J19" s="7">
        <f t="shared" ref="J19:J21" si="7">IFERROR(I19/$H$13,"")</f>
        <v>0.72756933115823819</v>
      </c>
      <c r="K19" s="30">
        <f t="shared" ref="K19:K21" si="8">G19+I19</f>
        <v>892.02764113375497</v>
      </c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SUM('Ե-01:Ե-06'!F20)</f>
        <v>61</v>
      </c>
      <c r="G20" s="7">
        <f t="shared" si="5"/>
        <v>1.4289060669946124E-2</v>
      </c>
      <c r="H20" s="7">
        <f t="shared" si="6"/>
        <v>3.3471681119573962E-6</v>
      </c>
      <c r="I20" s="39">
        <f>SUM('Ե-01:Ե-06'!H20)</f>
        <v>0</v>
      </c>
      <c r="J20" s="7">
        <f t="shared" si="7"/>
        <v>0</v>
      </c>
      <c r="K20" s="30">
        <f t="shared" si="8"/>
        <v>1.4289060669946124E-2</v>
      </c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SUM('Ե-01:Ե-06'!F21)</f>
        <v>57</v>
      </c>
      <c r="G21" s="17">
        <f t="shared" si="5"/>
        <v>1.3352073085031623E-2</v>
      </c>
      <c r="H21" s="7">
        <f t="shared" si="6"/>
        <v>3.1276816783864189E-6</v>
      </c>
      <c r="I21" s="39">
        <f>SUM('Ե-01:Ե-06'!H21)</f>
        <v>273</v>
      </c>
      <c r="J21" s="7">
        <f t="shared" si="7"/>
        <v>0.22267536704730831</v>
      </c>
      <c r="K21" s="30">
        <f t="shared" si="8"/>
        <v>273.01335207308506</v>
      </c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4:J14"/>
    <mergeCell ref="H15:J15"/>
    <mergeCell ref="H16:J16"/>
    <mergeCell ref="D9:D13"/>
    <mergeCell ref="C9:C13"/>
    <mergeCell ref="P10:P13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E9:J9"/>
  </mergeCells>
  <printOptions horizontalCentered="1"/>
  <pageMargins left="0" right="0" top="0.25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8"/>
  <sheetViews>
    <sheetView workbookViewId="0">
      <selection activeCell="H16" sqref="H16:J1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0</v>
      </c>
      <c r="D14" s="9">
        <f>SUM('Ե-07:Ե-12'!D10)</f>
        <v>0</v>
      </c>
      <c r="E14" s="75">
        <f>SUM('Ե-07:Ե-12'!E10)</f>
        <v>0</v>
      </c>
      <c r="F14" s="76"/>
      <c r="G14" s="77"/>
      <c r="H14" s="93">
        <f>SUM('Ե-07:Ե-12'!H14:J14)</f>
        <v>0</v>
      </c>
      <c r="I14" s="94"/>
      <c r="J14" s="95"/>
      <c r="K14" s="52">
        <f>P14+Q14</f>
        <v>0</v>
      </c>
      <c r="L14" s="70"/>
      <c r="M14" s="25">
        <f>SUM(N14:P14)</f>
        <v>0</v>
      </c>
      <c r="N14" s="11">
        <f>SUM('Ե-07:Ե-12'!N10)</f>
        <v>0</v>
      </c>
      <c r="O14" s="11">
        <f>SUM('Ե-07:Ե-12'!O10)</f>
        <v>0</v>
      </c>
      <c r="P14" s="11">
        <f>SUM('Ե-07:Ե-12'!P10)</f>
        <v>0</v>
      </c>
      <c r="Q14" s="35">
        <f>SUM('Ե-07:Ե-12'!Q10)</f>
        <v>0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0</v>
      </c>
      <c r="D15" s="9">
        <f>SUM('Ե-07:Ե-12'!D11)</f>
        <v>0</v>
      </c>
      <c r="E15" s="75">
        <f>SUM('Ե-07:Ե-12'!E11)</f>
        <v>0</v>
      </c>
      <c r="F15" s="76"/>
      <c r="G15" s="77"/>
      <c r="H15" s="75">
        <f>SUM('Ե-07:Ե-12'!H15:J15)</f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SUM('Ե-07:Ե-12'!N11)</f>
        <v>0</v>
      </c>
      <c r="O15" s="11">
        <f>SUM('Ե-07:Ե-12'!O11)</f>
        <v>0</v>
      </c>
      <c r="P15" s="11">
        <f>SUM('Ե-07:Ե-12'!P11)</f>
        <v>0</v>
      </c>
      <c r="Q15" s="35">
        <f>SUM('Ե-07:Ե-12'!Q11)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>
        <f>SUM('Ե-07:Ե-12'!D12)</f>
        <v>0</v>
      </c>
      <c r="E16" s="75">
        <f>SUM('Ե-07:Ե-12'!E12)</f>
        <v>0</v>
      </c>
      <c r="F16" s="76"/>
      <c r="G16" s="77"/>
      <c r="H16" s="75">
        <f>SUM('Ե-07:Ե-12'!H16:J16)</f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SUM('Ե-07:Ե-12'!N12)</f>
        <v>0</v>
      </c>
      <c r="O16" s="11">
        <f>SUM('Ե-07:Ե-12'!O12)</f>
        <v>0</v>
      </c>
      <c r="P16" s="11">
        <f>SUM('Ե-07:Ե-12'!P12)</f>
        <v>0</v>
      </c>
      <c r="Q16" s="35">
        <f>SUM('Ե-07:Ե-12'!Q12)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SUM('Ե-07:Ե-12'!F18)</f>
        <v>0</v>
      </c>
      <c r="G18" s="7" t="str">
        <f>IFERROR(F18/$E$13,"")</f>
        <v/>
      </c>
      <c r="H18" s="39">
        <f>SUM('Ե-07:Ե-12'!H18)</f>
        <v>0</v>
      </c>
      <c r="I18" s="7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SUM('Ե-07:Ե-12'!F19)</f>
        <v>0</v>
      </c>
      <c r="G19" s="7" t="str">
        <f t="shared" ref="G19:G21" si="5">IFERROR(F19/$E$13,"")</f>
        <v/>
      </c>
      <c r="H19" s="39">
        <f>SUM('Ե-07:Ե-12'!H19)</f>
        <v>0</v>
      </c>
      <c r="I19" s="7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SUM('Ե-07:Ե-12'!F20)</f>
        <v>0</v>
      </c>
      <c r="G20" s="7" t="str">
        <f t="shared" si="5"/>
        <v/>
      </c>
      <c r="H20" s="39">
        <f>SUM('Ե-07:Ե-12'!H20)</f>
        <v>0</v>
      </c>
      <c r="I20" s="7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SUM('Ե-07:Ե-12'!F21)</f>
        <v>0</v>
      </c>
      <c r="G21" s="7" t="str">
        <f t="shared" si="5"/>
        <v/>
      </c>
      <c r="H21" s="39">
        <f>SUM('Ե-07:Ե-12'!H21)</f>
        <v>0</v>
      </c>
      <c r="I21" s="7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6:J16"/>
    <mergeCell ref="E9:J9"/>
    <mergeCell ref="D9:D13"/>
    <mergeCell ref="C9:C13"/>
    <mergeCell ref="H14:J14"/>
    <mergeCell ref="H15:J15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P10:P13"/>
  </mergeCells>
  <printOptions horizontalCentered="1"/>
  <pageMargins left="0" right="0" top="0.25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8"/>
  <sheetViews>
    <sheetView workbookViewId="0">
      <selection activeCell="D9" sqref="D9:D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10" width="7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37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22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4269</v>
      </c>
      <c r="D9" s="121">
        <f>SUM(D14:D16)</f>
        <v>0</v>
      </c>
      <c r="E9" s="124">
        <f t="shared" ref="E9" si="0">SUM(E14:E16)</f>
        <v>4269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5495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4269</v>
      </c>
      <c r="F13" s="131"/>
      <c r="G13" s="132"/>
      <c r="H13" s="130">
        <f>SUM(H14:J16)</f>
        <v>1226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49">
        <f t="shared" ref="C14:C16" si="2">D14+E14+K14</f>
        <v>0</v>
      </c>
      <c r="D14" s="9">
        <f>SUM('Ե-01:Ե-12'!D10)</f>
        <v>0</v>
      </c>
      <c r="E14" s="75">
        <f>SUM('Ե-01:Ե-12'!E10)</f>
        <v>0</v>
      </c>
      <c r="F14" s="76"/>
      <c r="G14" s="77"/>
      <c r="H14" s="93">
        <f>SUM('Ե-01:Ե-12'!H14:J14)</f>
        <v>1226</v>
      </c>
      <c r="I14" s="94"/>
      <c r="J14" s="95"/>
      <c r="K14" s="52">
        <f>P14+Q14</f>
        <v>0</v>
      </c>
      <c r="L14" s="70"/>
      <c r="M14" s="25">
        <f>SUM(N14:P14)</f>
        <v>0</v>
      </c>
      <c r="N14" s="11">
        <f>SUM('Ե-01:Ե-12'!N10)</f>
        <v>0</v>
      </c>
      <c r="O14" s="11">
        <f>SUM('Ե-01:Ե-12'!O10)</f>
        <v>0</v>
      </c>
      <c r="P14" s="11">
        <f>SUM('Ե-01:Ե-12'!P10)</f>
        <v>0</v>
      </c>
      <c r="Q14" s="35">
        <f>SUM('Ե-01:Ե-12'!Q10)</f>
        <v>0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4269</v>
      </c>
      <c r="D15" s="9">
        <f>SUM('Ե-01:Ե-12'!D11)</f>
        <v>0</v>
      </c>
      <c r="E15" s="75">
        <f>SUM('Ե-01:Ե-12'!E11)</f>
        <v>4269</v>
      </c>
      <c r="F15" s="76"/>
      <c r="G15" s="77"/>
      <c r="H15" s="75">
        <f>SUM('Ե-01:Ե-12'!H15:J15)</f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11">
        <f>SUM('Ե-01:Ե-12'!N11)</f>
        <v>0</v>
      </c>
      <c r="O15" s="11">
        <f>SUM('Ե-01:Ե-12'!O11)</f>
        <v>0</v>
      </c>
      <c r="P15" s="11">
        <f>SUM('Ե-01:Ե-12'!P11)</f>
        <v>0</v>
      </c>
      <c r="Q15" s="35">
        <f>SUM('Ե-01:Ե-12'!Q11)</f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>
        <f>SUM('Ե-01:Ե-12'!D12)</f>
        <v>0</v>
      </c>
      <c r="E16" s="75">
        <f>SUM('Ե-01:Ե-12'!E12)</f>
        <v>0</v>
      </c>
      <c r="F16" s="76"/>
      <c r="G16" s="77"/>
      <c r="H16" s="75">
        <f>SUM('Ե-01:Ե-12'!H16:J16)</f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11">
        <f>SUM('Ե-01:Ե-12'!N12)</f>
        <v>0</v>
      </c>
      <c r="O16" s="11">
        <f>SUM('Ե-01:Ե-12'!O12)</f>
        <v>0</v>
      </c>
      <c r="P16" s="11">
        <f>SUM('Ե-01:Ե-12'!P12)</f>
        <v>0</v>
      </c>
      <c r="Q16" s="35">
        <f>SUM('Ե-01:Ե-12'!Q12)</f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f>SUM('Ե-01:Ե-12'!F18)</f>
        <v>2807</v>
      </c>
      <c r="G18" s="7">
        <f>IFERROR(F18/$E$13,"")</f>
        <v>0.65753103771375032</v>
      </c>
      <c r="H18" s="39">
        <f>SUM('Ե-01:Ե-12'!H18)</f>
        <v>64</v>
      </c>
      <c r="I18" s="7">
        <f>IFERROR(H18/$H$13,"")</f>
        <v>5.2202283849918436E-2</v>
      </c>
      <c r="J18" s="30">
        <f>F18+H18</f>
        <v>2871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f>SUM('Ե-01:Ե-12'!F19)</f>
        <v>118</v>
      </c>
      <c r="G19" s="7">
        <f t="shared" ref="G19:G21" si="5">IFERROR(F19/$E$13,"")</f>
        <v>2.7641133754977745E-2</v>
      </c>
      <c r="H19" s="39">
        <f>SUM('Ե-01:Ե-12'!H19)</f>
        <v>892</v>
      </c>
      <c r="I19" s="7">
        <f t="shared" ref="I19:I21" si="6">IFERROR(H19/$H$13,"")</f>
        <v>0.72756933115823819</v>
      </c>
      <c r="J19" s="30">
        <f t="shared" ref="J19:J21" si="7">F19+H19</f>
        <v>1010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f>SUM('Ե-01:Ե-12'!F20)</f>
        <v>61</v>
      </c>
      <c r="G20" s="7">
        <f t="shared" si="5"/>
        <v>1.4289060669946124E-2</v>
      </c>
      <c r="H20" s="39">
        <f>SUM('Ե-01:Ե-12'!H20)</f>
        <v>0</v>
      </c>
      <c r="I20" s="7">
        <f t="shared" si="6"/>
        <v>0</v>
      </c>
      <c r="J20" s="30">
        <f t="shared" si="7"/>
        <v>61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39">
        <f>SUM('Ե-01:Ե-12'!F21)</f>
        <v>57</v>
      </c>
      <c r="G21" s="7">
        <f t="shared" si="5"/>
        <v>1.3352073085031623E-2</v>
      </c>
      <c r="H21" s="39">
        <f>SUM('Ե-01:Ե-12'!H21)</f>
        <v>273</v>
      </c>
      <c r="I21" s="7">
        <f t="shared" si="6"/>
        <v>0.22267536704730831</v>
      </c>
      <c r="J21" s="30">
        <f t="shared" si="7"/>
        <v>330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4:J14"/>
    <mergeCell ref="H15:J15"/>
    <mergeCell ref="H16:J16"/>
    <mergeCell ref="C9:C13"/>
    <mergeCell ref="D9:D13"/>
    <mergeCell ref="P10:P13"/>
    <mergeCell ref="Q10:Q13"/>
    <mergeCell ref="E11:J11"/>
    <mergeCell ref="E12:G12"/>
    <mergeCell ref="H12:J12"/>
    <mergeCell ref="E13:G13"/>
    <mergeCell ref="H13:J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A9:A13"/>
    <mergeCell ref="B9:B13"/>
    <mergeCell ref="E10:J10"/>
    <mergeCell ref="K10:K13"/>
    <mergeCell ref="M10:M13"/>
    <mergeCell ref="N10:N13"/>
    <mergeCell ref="O10:O13"/>
    <mergeCell ref="E9:J9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zoomScale="86" zoomScaleNormal="86" workbookViewId="0">
      <selection activeCell="H15" sqref="H15:J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24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1816</v>
      </c>
      <c r="D9" s="121">
        <f>SUM(D14:D16)</f>
        <v>983</v>
      </c>
      <c r="E9" s="124">
        <f t="shared" ref="E9" si="0">SUM(E14:E16)</f>
        <v>812</v>
      </c>
      <c r="F9" s="125"/>
      <c r="G9" s="125"/>
      <c r="H9" s="125"/>
      <c r="I9" s="125"/>
      <c r="J9" s="126"/>
      <c r="K9" s="53">
        <f>P9+Q9</f>
        <v>21</v>
      </c>
      <c r="L9" s="70"/>
      <c r="M9" s="54">
        <f>SUM(M14:M16)</f>
        <v>354</v>
      </c>
      <c r="N9" s="55">
        <f t="shared" ref="N9:P9" si="1">SUM(N14:N16)</f>
        <v>114</v>
      </c>
      <c r="O9" s="55">
        <f t="shared" si="1"/>
        <v>230</v>
      </c>
      <c r="P9" s="56">
        <f t="shared" si="1"/>
        <v>10</v>
      </c>
      <c r="Q9" s="57">
        <f>SUM(Q14:Q16)</f>
        <v>11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812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812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47">
        <v>1</v>
      </c>
      <c r="B14" s="48" t="s">
        <v>5</v>
      </c>
      <c r="C14" s="49">
        <f t="shared" ref="C14:C16" si="2">D14+E14+K14</f>
        <v>1743</v>
      </c>
      <c r="D14" s="50">
        <v>916</v>
      </c>
      <c r="E14" s="136">
        <v>806</v>
      </c>
      <c r="F14" s="136"/>
      <c r="G14" s="136"/>
      <c r="H14" s="133"/>
      <c r="I14" s="134"/>
      <c r="J14" s="135"/>
      <c r="K14" s="52">
        <f>P14+Q14</f>
        <v>21</v>
      </c>
      <c r="L14" s="70"/>
      <c r="M14" s="25">
        <f>SUM(N14:P14)</f>
        <v>354</v>
      </c>
      <c r="N14" s="11">
        <v>114</v>
      </c>
      <c r="O14" s="11">
        <v>230</v>
      </c>
      <c r="P14" s="43">
        <v>10</v>
      </c>
      <c r="Q14" s="35">
        <v>11</v>
      </c>
    </row>
    <row r="15" spans="1:20" ht="32.25" customHeight="1" x14ac:dyDescent="0.25">
      <c r="A15" s="14">
        <v>2</v>
      </c>
      <c r="B15" s="13" t="s">
        <v>6</v>
      </c>
      <c r="C15" s="30">
        <f>D15+E15+K15</f>
        <v>48</v>
      </c>
      <c r="D15" s="9">
        <v>48</v>
      </c>
      <c r="E15" s="137">
        <v>0</v>
      </c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>
        <v>0</v>
      </c>
      <c r="O15" s="8">
        <v>0</v>
      </c>
      <c r="P15" s="44">
        <v>0</v>
      </c>
      <c r="Q15" s="36"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25</v>
      </c>
      <c r="D16" s="9">
        <v>19</v>
      </c>
      <c r="E16" s="137">
        <v>6</v>
      </c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>
        <v>0</v>
      </c>
      <c r="O16" s="28">
        <v>0</v>
      </c>
      <c r="P16" s="45">
        <v>0</v>
      </c>
      <c r="Q16" s="37"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v>758</v>
      </c>
      <c r="G18" s="7">
        <f>IFERROR(F18/$E$13,"")</f>
        <v>0.93349753694581283</v>
      </c>
      <c r="H18" s="46"/>
      <c r="I18" s="41" t="str">
        <f>IFERROR(H18/$H$13,"")</f>
        <v/>
      </c>
      <c r="J18" s="30">
        <f>F18+H18</f>
        <v>758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>
        <v>25</v>
      </c>
      <c r="G19" s="7">
        <f t="shared" ref="G19:G21" si="5">IFERROR(F19/$E$13,"")</f>
        <v>3.0788177339901478E-2</v>
      </c>
      <c r="H19" s="46"/>
      <c r="I19" s="41" t="str">
        <f t="shared" ref="I19:I21" si="6">IFERROR(H19/$H$13,"")</f>
        <v/>
      </c>
      <c r="J19" s="30">
        <f t="shared" ref="J19:J21" si="7">F19+H19</f>
        <v>25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>
        <v>16</v>
      </c>
      <c r="G20" s="7">
        <f t="shared" si="5"/>
        <v>1.9704433497536946E-2</v>
      </c>
      <c r="H20" s="46"/>
      <c r="I20" s="41" t="str">
        <f t="shared" si="6"/>
        <v/>
      </c>
      <c r="J20" s="30">
        <f t="shared" si="7"/>
        <v>16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13</v>
      </c>
      <c r="G21" s="7">
        <f t="shared" si="5"/>
        <v>1.600985221674877E-2</v>
      </c>
      <c r="H21" s="46"/>
      <c r="I21" s="41" t="str">
        <f t="shared" si="6"/>
        <v/>
      </c>
      <c r="J21" s="30">
        <f t="shared" si="7"/>
        <v>13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E12:G12"/>
    <mergeCell ref="O10:O13"/>
    <mergeCell ref="P10:P13"/>
    <mergeCell ref="Q10:Q13"/>
    <mergeCell ref="B2:Q2"/>
    <mergeCell ref="B3:Q3"/>
    <mergeCell ref="B4:Q4"/>
    <mergeCell ref="A7:B8"/>
    <mergeCell ref="C7:C8"/>
    <mergeCell ref="D7:D8"/>
    <mergeCell ref="K7:K8"/>
    <mergeCell ref="L7:L16"/>
    <mergeCell ref="M7:P7"/>
    <mergeCell ref="E14:G14"/>
    <mergeCell ref="E15:G15"/>
    <mergeCell ref="E16:G16"/>
    <mergeCell ref="E7:J8"/>
    <mergeCell ref="E9:J9"/>
    <mergeCell ref="E10:J10"/>
    <mergeCell ref="A17:D21"/>
    <mergeCell ref="M17:Q21"/>
    <mergeCell ref="H15:J15"/>
    <mergeCell ref="H16:J16"/>
    <mergeCell ref="K10:K13"/>
    <mergeCell ref="M10:M13"/>
    <mergeCell ref="N10:N13"/>
    <mergeCell ref="A9:A13"/>
    <mergeCell ref="B9:B13"/>
    <mergeCell ref="C9:C13"/>
    <mergeCell ref="D9:D13"/>
    <mergeCell ref="E11:J11"/>
    <mergeCell ref="H13:J13"/>
    <mergeCell ref="E13:G13"/>
    <mergeCell ref="H12:J12"/>
    <mergeCell ref="H14:J14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Q27" sqref="Q27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" customHeight="1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1901</v>
      </c>
      <c r="D9" s="121">
        <f>SUM(D14:D16)</f>
        <v>1004</v>
      </c>
      <c r="E9" s="124">
        <f t="shared" ref="E9" si="0">SUM(E14:E16)</f>
        <v>880</v>
      </c>
      <c r="F9" s="125"/>
      <c r="G9" s="125"/>
      <c r="H9" s="125"/>
      <c r="I9" s="125"/>
      <c r="J9" s="126"/>
      <c r="K9" s="53">
        <f>P9+Q9</f>
        <v>17</v>
      </c>
      <c r="L9" s="70"/>
      <c r="M9" s="54">
        <f>SUM(M14:M16)</f>
        <v>359</v>
      </c>
      <c r="N9" s="55">
        <f t="shared" ref="N9:P9" si="1">SUM(N14:N16)</f>
        <v>155</v>
      </c>
      <c r="O9" s="55">
        <f t="shared" si="1"/>
        <v>195</v>
      </c>
      <c r="P9" s="56">
        <f t="shared" si="1"/>
        <v>9</v>
      </c>
      <c r="Q9" s="57">
        <f>SUM(Q14:Q16)</f>
        <v>8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1255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880</v>
      </c>
      <c r="F13" s="131"/>
      <c r="G13" s="132"/>
      <c r="H13" s="130">
        <f>SUM(H14:J16)</f>
        <v>375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1845</v>
      </c>
      <c r="D14" s="9">
        <v>951</v>
      </c>
      <c r="E14" s="137">
        <v>877</v>
      </c>
      <c r="F14" s="137"/>
      <c r="G14" s="137"/>
      <c r="H14" s="133">
        <v>375</v>
      </c>
      <c r="I14" s="134"/>
      <c r="J14" s="135"/>
      <c r="K14" s="26">
        <f>P14+Q14</f>
        <v>17</v>
      </c>
      <c r="L14" s="70"/>
      <c r="M14" s="25">
        <f>SUM(N14:P14)</f>
        <v>359</v>
      </c>
      <c r="N14" s="11">
        <v>155</v>
      </c>
      <c r="O14" s="11">
        <v>195</v>
      </c>
      <c r="P14" s="22">
        <v>9</v>
      </c>
      <c r="Q14" s="35">
        <v>8</v>
      </c>
    </row>
    <row r="15" spans="1:20" ht="32.25" customHeight="1" x14ac:dyDescent="0.25">
      <c r="A15" s="14">
        <v>2</v>
      </c>
      <c r="B15" s="13" t="s">
        <v>6</v>
      </c>
      <c r="C15" s="30">
        <f t="shared" si="2"/>
        <v>26</v>
      </c>
      <c r="D15" s="9">
        <v>26</v>
      </c>
      <c r="E15" s="137">
        <v>0</v>
      </c>
      <c r="F15" s="137"/>
      <c r="G15" s="137"/>
      <c r="H15" s="75"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>
        <v>0</v>
      </c>
      <c r="O15" s="8">
        <v>0</v>
      </c>
      <c r="P15" s="23">
        <v>0</v>
      </c>
      <c r="Q15" s="36"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30</v>
      </c>
      <c r="D16" s="9">
        <v>27</v>
      </c>
      <c r="E16" s="137">
        <v>3</v>
      </c>
      <c r="F16" s="137"/>
      <c r="G16" s="137"/>
      <c r="H16" s="75"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28">
        <v>0</v>
      </c>
      <c r="O16" s="28">
        <v>0</v>
      </c>
      <c r="P16" s="29">
        <v>0</v>
      </c>
      <c r="Q16" s="37"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39">
        <v>814</v>
      </c>
      <c r="G18" s="7">
        <f>IFERROR(F18/$E$13,"")</f>
        <v>0.92500000000000004</v>
      </c>
      <c r="H18" s="46">
        <v>17</v>
      </c>
      <c r="I18" s="41">
        <f>IFERROR(H18/$H$13,"")</f>
        <v>4.5333333333333337E-2</v>
      </c>
      <c r="J18" s="30">
        <f>F18+H18</f>
        <v>831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39">
        <v>29</v>
      </c>
      <c r="G19" s="7">
        <f t="shared" ref="G19:G21" si="5">IFERROR(F19/$E$13,"")</f>
        <v>3.2954545454545452E-2</v>
      </c>
      <c r="H19" s="46">
        <v>250</v>
      </c>
      <c r="I19" s="41">
        <f t="shared" ref="I19:I21" si="6">IFERROR(H19/$H$13,"")</f>
        <v>0.66666666666666663</v>
      </c>
      <c r="J19" s="30">
        <f t="shared" ref="J19:J21" si="7">F19+H19</f>
        <v>279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39">
        <v>23</v>
      </c>
      <c r="G20" s="7">
        <f t="shared" si="5"/>
        <v>2.6136363636363635E-2</v>
      </c>
      <c r="H20" s="46">
        <v>0</v>
      </c>
      <c r="I20" s="41">
        <f t="shared" si="6"/>
        <v>0</v>
      </c>
      <c r="J20" s="30">
        <f t="shared" si="7"/>
        <v>23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14</v>
      </c>
      <c r="G21" s="7">
        <f t="shared" si="5"/>
        <v>1.5909090909090907E-2</v>
      </c>
      <c r="H21" s="46">
        <v>108</v>
      </c>
      <c r="I21" s="41">
        <f t="shared" si="6"/>
        <v>0.28799999999999998</v>
      </c>
      <c r="J21" s="30">
        <f t="shared" si="7"/>
        <v>122</v>
      </c>
      <c r="K21" s="32"/>
      <c r="L21" s="20"/>
      <c r="M21" s="60"/>
      <c r="N21" s="61"/>
      <c r="O21" s="61"/>
      <c r="P21" s="61"/>
      <c r="Q21" s="66"/>
    </row>
    <row r="27" spans="1:17" ht="14.45" customHeight="1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ht="14.45" customHeight="1" x14ac:dyDescent="0.25">
      <c r="C28" s="24"/>
    </row>
  </sheetData>
  <mergeCells count="35">
    <mergeCell ref="P10:P13"/>
    <mergeCell ref="Q10:Q13"/>
    <mergeCell ref="E11:J11"/>
    <mergeCell ref="E12:G12"/>
    <mergeCell ref="H12:J12"/>
    <mergeCell ref="E13:G13"/>
    <mergeCell ref="H13:J13"/>
    <mergeCell ref="E10:J10"/>
    <mergeCell ref="K10:K13"/>
    <mergeCell ref="M10:M13"/>
    <mergeCell ref="N10:N13"/>
    <mergeCell ref="O10:O13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H14:J14"/>
    <mergeCell ref="H15:J15"/>
    <mergeCell ref="H16:J16"/>
  </mergeCells>
  <printOptions horizontalCentered="1"/>
  <pageMargins left="0" right="0" top="0.25" bottom="0" header="0.3" footer="0.3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tabSelected="1" workbookViewId="0">
      <selection activeCell="P15" sqref="P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2028</v>
      </c>
      <c r="D9" s="121">
        <f>SUM(D14:D16)</f>
        <v>1089</v>
      </c>
      <c r="E9" s="124">
        <f t="shared" ref="E9" si="0">SUM(E14:E16)</f>
        <v>911</v>
      </c>
      <c r="F9" s="125"/>
      <c r="G9" s="125"/>
      <c r="H9" s="125"/>
      <c r="I9" s="125"/>
      <c r="J9" s="126"/>
      <c r="K9" s="53">
        <f>P9+Q9</f>
        <v>28</v>
      </c>
      <c r="L9" s="70"/>
      <c r="M9" s="54">
        <f>SUM(M14:M16)</f>
        <v>372</v>
      </c>
      <c r="N9" s="55">
        <f t="shared" ref="N9:P9" si="1">SUM(N14:N16)</f>
        <v>146</v>
      </c>
      <c r="O9" s="55">
        <f t="shared" si="1"/>
        <v>216</v>
      </c>
      <c r="P9" s="56">
        <f t="shared" si="1"/>
        <v>10</v>
      </c>
      <c r="Q9" s="57">
        <f>SUM(Q14:Q16)</f>
        <v>18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1762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911</v>
      </c>
      <c r="F13" s="131"/>
      <c r="G13" s="132"/>
      <c r="H13" s="130">
        <f>SUM(H14:J16)</f>
        <v>851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>D14+E14+K14</f>
        <v>1982</v>
      </c>
      <c r="D14" s="9">
        <v>1045</v>
      </c>
      <c r="E14" s="75">
        <v>909</v>
      </c>
      <c r="F14" s="76"/>
      <c r="G14" s="77"/>
      <c r="H14" s="133">
        <v>851</v>
      </c>
      <c r="I14" s="134"/>
      <c r="J14" s="135"/>
      <c r="K14" s="26">
        <f>P14+Q14</f>
        <v>28</v>
      </c>
      <c r="L14" s="70"/>
      <c r="M14" s="25">
        <f>SUM(N14:P14)</f>
        <v>372</v>
      </c>
      <c r="N14" s="11">
        <v>146</v>
      </c>
      <c r="O14" s="11">
        <v>216</v>
      </c>
      <c r="P14" s="22">
        <v>10</v>
      </c>
      <c r="Q14" s="35">
        <v>18</v>
      </c>
    </row>
    <row r="15" spans="1:20" ht="32.25" customHeight="1" x14ac:dyDescent="0.25">
      <c r="A15" s="14">
        <v>2</v>
      </c>
      <c r="B15" s="13" t="s">
        <v>6</v>
      </c>
      <c r="C15" s="30">
        <f t="shared" ref="C15:C16" si="2">D15+E15+K15</f>
        <v>26</v>
      </c>
      <c r="D15" s="9">
        <v>26</v>
      </c>
      <c r="E15" s="137">
        <v>0</v>
      </c>
      <c r="F15" s="137"/>
      <c r="G15" s="137"/>
      <c r="H15" s="75">
        <v>0</v>
      </c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>
        <v>0</v>
      </c>
      <c r="O15" s="8">
        <v>0</v>
      </c>
      <c r="P15" s="23">
        <v>0</v>
      </c>
      <c r="Q15" s="36">
        <v>0</v>
      </c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20</v>
      </c>
      <c r="D16" s="9">
        <v>18</v>
      </c>
      <c r="E16" s="137">
        <v>2</v>
      </c>
      <c r="F16" s="137"/>
      <c r="G16" s="137"/>
      <c r="H16" s="75">
        <v>0</v>
      </c>
      <c r="I16" s="76"/>
      <c r="J16" s="77"/>
      <c r="K16" s="26">
        <f t="shared" si="3"/>
        <v>0</v>
      </c>
      <c r="L16" s="71"/>
      <c r="M16" s="27">
        <f t="shared" si="4"/>
        <v>0</v>
      </c>
      <c r="N16" s="28">
        <v>0</v>
      </c>
      <c r="O16" s="28">
        <v>0</v>
      </c>
      <c r="P16" s="29">
        <v>0</v>
      </c>
      <c r="Q16" s="37">
        <v>0</v>
      </c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>
        <v>827</v>
      </c>
      <c r="G18" s="7">
        <f>IFERROR(F18/$E$13,"")</f>
        <v>0.90779363336992314</v>
      </c>
      <c r="H18" s="46">
        <v>47</v>
      </c>
      <c r="I18" s="41">
        <f>IFERROR(H18/$H$13,"")</f>
        <v>5.5229142185663924E-2</v>
      </c>
      <c r="J18" s="30">
        <f>F18+H18</f>
        <v>874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>
        <v>48</v>
      </c>
      <c r="G19" s="7">
        <f t="shared" ref="G19:G21" si="5">IFERROR(F19/$E$13,"")</f>
        <v>5.2689352360043906E-2</v>
      </c>
      <c r="H19" s="46">
        <v>642</v>
      </c>
      <c r="I19" s="41">
        <f t="shared" ref="I19:I21" si="6">IFERROR(H19/$H$13,"")</f>
        <v>0.75440658049353704</v>
      </c>
      <c r="J19" s="30">
        <f t="shared" ref="J19:J21" si="7">F19+H19</f>
        <v>690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>
        <v>14</v>
      </c>
      <c r="G20" s="7">
        <f t="shared" si="5"/>
        <v>1.5367727771679473E-2</v>
      </c>
      <c r="H20" s="46">
        <v>0</v>
      </c>
      <c r="I20" s="41">
        <f t="shared" si="6"/>
        <v>0</v>
      </c>
      <c r="J20" s="30">
        <f t="shared" si="7"/>
        <v>14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>
        <v>22</v>
      </c>
      <c r="G21" s="7">
        <f t="shared" si="5"/>
        <v>2.4149286498353458E-2</v>
      </c>
      <c r="H21" s="46">
        <v>165</v>
      </c>
      <c r="I21" s="41">
        <f t="shared" si="6"/>
        <v>0.19388954171562867</v>
      </c>
      <c r="J21" s="30">
        <f t="shared" si="7"/>
        <v>187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ageMargins left="0" right="0" top="0.25" bottom="0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G18" sqref="G18:J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27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ref="C15:C16" si="2">D15+E15+K15</f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ageMargins left="0" right="0" top="0.25" bottom="0" header="0.3" footer="0.3"/>
  <pageSetup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G18" sqref="G18:J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28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ageMargins left="0" right="0" top="0.25" bottom="0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G18" sqref="G18:J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29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G18" sqref="G18:J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rintOptions horizontalCentered="1"/>
  <pageMargins left="0" right="0" top="0.25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workbookViewId="0">
      <selection activeCell="G18" sqref="G18:J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96" t="s">
        <v>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20" ht="18" x14ac:dyDescent="0.25">
      <c r="B3" s="96" t="s">
        <v>31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2"/>
      <c r="S3" s="2"/>
      <c r="T3" s="2"/>
    </row>
    <row r="4" spans="1:20" ht="18" x14ac:dyDescent="0.35"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4"/>
      <c r="S4" s="4"/>
      <c r="T4" s="4"/>
    </row>
    <row r="6" spans="1:20" ht="15.75" thickBot="1" x14ac:dyDescent="0.3"/>
    <row r="7" spans="1:20" ht="51" customHeight="1" x14ac:dyDescent="0.25">
      <c r="A7" s="98" t="s">
        <v>17</v>
      </c>
      <c r="B7" s="99"/>
      <c r="C7" s="99" t="s">
        <v>1</v>
      </c>
      <c r="D7" s="73" t="s">
        <v>19</v>
      </c>
      <c r="E7" s="103" t="s">
        <v>2</v>
      </c>
      <c r="F7" s="104"/>
      <c r="G7" s="104"/>
      <c r="H7" s="104"/>
      <c r="I7" s="104"/>
      <c r="J7" s="105"/>
      <c r="K7" s="67" t="s">
        <v>15</v>
      </c>
      <c r="L7" s="69" t="s">
        <v>16</v>
      </c>
      <c r="M7" s="72" t="s">
        <v>14</v>
      </c>
      <c r="N7" s="73"/>
      <c r="O7" s="73"/>
      <c r="P7" s="74"/>
      <c r="Q7" s="33" t="s">
        <v>13</v>
      </c>
    </row>
    <row r="8" spans="1:20" ht="43.5" customHeight="1" thickBot="1" x14ac:dyDescent="0.3">
      <c r="A8" s="100"/>
      <c r="B8" s="101"/>
      <c r="C8" s="101"/>
      <c r="D8" s="102"/>
      <c r="E8" s="106"/>
      <c r="F8" s="107"/>
      <c r="G8" s="107"/>
      <c r="H8" s="107"/>
      <c r="I8" s="107"/>
      <c r="J8" s="108"/>
      <c r="K8" s="68"/>
      <c r="L8" s="70"/>
      <c r="M8" s="21" t="s">
        <v>1</v>
      </c>
      <c r="N8" s="12" t="s">
        <v>20</v>
      </c>
      <c r="O8" s="12" t="s">
        <v>2</v>
      </c>
      <c r="P8" s="42" t="s">
        <v>15</v>
      </c>
      <c r="Q8" s="34" t="s">
        <v>15</v>
      </c>
    </row>
    <row r="9" spans="1:20" ht="33" customHeight="1" x14ac:dyDescent="0.25">
      <c r="A9" s="115" t="s">
        <v>18</v>
      </c>
      <c r="B9" s="78" t="s">
        <v>42</v>
      </c>
      <c r="C9" s="118">
        <f>D9+E9+K9</f>
        <v>0</v>
      </c>
      <c r="D9" s="121">
        <f>SUM(D14:D16)</f>
        <v>0</v>
      </c>
      <c r="E9" s="124">
        <f t="shared" ref="E9" si="0">SUM(E14:E16)</f>
        <v>0</v>
      </c>
      <c r="F9" s="125"/>
      <c r="G9" s="125"/>
      <c r="H9" s="125"/>
      <c r="I9" s="125"/>
      <c r="J9" s="126"/>
      <c r="K9" s="53">
        <f>P9+Q9</f>
        <v>0</v>
      </c>
      <c r="L9" s="70"/>
      <c r="M9" s="54">
        <f>SUM(M14:M16)</f>
        <v>0</v>
      </c>
      <c r="N9" s="55">
        <f t="shared" ref="N9:P9" si="1">SUM(N14:N16)</f>
        <v>0</v>
      </c>
      <c r="O9" s="55">
        <f t="shared" si="1"/>
        <v>0</v>
      </c>
      <c r="P9" s="56">
        <f t="shared" si="1"/>
        <v>0</v>
      </c>
      <c r="Q9" s="57">
        <f>SUM(Q14:Q16)</f>
        <v>0</v>
      </c>
    </row>
    <row r="10" spans="1:20" ht="38.25" customHeight="1" x14ac:dyDescent="0.25">
      <c r="A10" s="116"/>
      <c r="B10" s="79"/>
      <c r="C10" s="119"/>
      <c r="D10" s="122"/>
      <c r="E10" s="127" t="s">
        <v>39</v>
      </c>
      <c r="F10" s="128"/>
      <c r="G10" s="128"/>
      <c r="H10" s="128"/>
      <c r="I10" s="128"/>
      <c r="J10" s="129"/>
      <c r="K10" s="109"/>
      <c r="L10" s="70"/>
      <c r="M10" s="112"/>
      <c r="N10" s="81"/>
      <c r="O10" s="81"/>
      <c r="P10" s="84"/>
      <c r="Q10" s="87"/>
    </row>
    <row r="11" spans="1:20" ht="24" customHeight="1" x14ac:dyDescent="0.25">
      <c r="A11" s="116"/>
      <c r="B11" s="79"/>
      <c r="C11" s="119"/>
      <c r="D11" s="122"/>
      <c r="E11" s="90">
        <f>E13+H13</f>
        <v>0</v>
      </c>
      <c r="F11" s="91"/>
      <c r="G11" s="91"/>
      <c r="H11" s="91"/>
      <c r="I11" s="91"/>
      <c r="J11" s="92"/>
      <c r="K11" s="110"/>
      <c r="L11" s="70"/>
      <c r="M11" s="113"/>
      <c r="N11" s="82"/>
      <c r="O11" s="82"/>
      <c r="P11" s="85"/>
      <c r="Q11" s="88"/>
    </row>
    <row r="12" spans="1:20" ht="31.5" customHeight="1" x14ac:dyDescent="0.25">
      <c r="A12" s="116"/>
      <c r="B12" s="79"/>
      <c r="C12" s="119"/>
      <c r="D12" s="122"/>
      <c r="E12" s="127" t="s">
        <v>40</v>
      </c>
      <c r="F12" s="128"/>
      <c r="G12" s="129"/>
      <c r="H12" s="127" t="s">
        <v>41</v>
      </c>
      <c r="I12" s="128"/>
      <c r="J12" s="129"/>
      <c r="K12" s="110"/>
      <c r="L12" s="70"/>
      <c r="M12" s="113"/>
      <c r="N12" s="82"/>
      <c r="O12" s="82"/>
      <c r="P12" s="85"/>
      <c r="Q12" s="88"/>
    </row>
    <row r="13" spans="1:20" ht="31.5" customHeight="1" thickBot="1" x14ac:dyDescent="0.3">
      <c r="A13" s="117"/>
      <c r="B13" s="80"/>
      <c r="C13" s="120"/>
      <c r="D13" s="123"/>
      <c r="E13" s="130">
        <f>SUM(E14:G16)</f>
        <v>0</v>
      </c>
      <c r="F13" s="131"/>
      <c r="G13" s="132"/>
      <c r="H13" s="130">
        <f>SUM(H14:J16)</f>
        <v>0</v>
      </c>
      <c r="I13" s="131"/>
      <c r="J13" s="132"/>
      <c r="K13" s="111"/>
      <c r="L13" s="70"/>
      <c r="M13" s="114"/>
      <c r="N13" s="83"/>
      <c r="O13" s="83"/>
      <c r="P13" s="86"/>
      <c r="Q13" s="89"/>
    </row>
    <row r="14" spans="1:20" ht="32.25" customHeight="1" x14ac:dyDescent="0.25">
      <c r="A14" s="14">
        <v>1</v>
      </c>
      <c r="B14" s="13" t="s">
        <v>5</v>
      </c>
      <c r="C14" s="30">
        <f t="shared" ref="C14:C16" si="2">D14+E14+K14</f>
        <v>0</v>
      </c>
      <c r="D14" s="9"/>
      <c r="E14" s="137"/>
      <c r="F14" s="137"/>
      <c r="G14" s="137"/>
      <c r="H14" s="133"/>
      <c r="I14" s="134"/>
      <c r="J14" s="135"/>
      <c r="K14" s="26">
        <f>P14+Q14</f>
        <v>0</v>
      </c>
      <c r="L14" s="70"/>
      <c r="M14" s="25">
        <f>SUM(N14:P14)</f>
        <v>0</v>
      </c>
      <c r="N14" s="11"/>
      <c r="O14" s="11"/>
      <c r="P14" s="22"/>
      <c r="Q14" s="35"/>
    </row>
    <row r="15" spans="1:20" ht="32.25" customHeight="1" x14ac:dyDescent="0.25">
      <c r="A15" s="14">
        <v>2</v>
      </c>
      <c r="B15" s="13" t="s">
        <v>6</v>
      </c>
      <c r="C15" s="30">
        <f t="shared" si="2"/>
        <v>0</v>
      </c>
      <c r="D15" s="9"/>
      <c r="E15" s="137"/>
      <c r="F15" s="137"/>
      <c r="G15" s="137"/>
      <c r="H15" s="75"/>
      <c r="I15" s="76"/>
      <c r="J15" s="77"/>
      <c r="K15" s="26">
        <f t="shared" ref="K15:K16" si="3">P15+Q15</f>
        <v>0</v>
      </c>
      <c r="L15" s="70"/>
      <c r="M15" s="25">
        <f t="shared" ref="M15:M16" si="4">SUM(N15:P15)</f>
        <v>0</v>
      </c>
      <c r="N15" s="8"/>
      <c r="O15" s="8"/>
      <c r="P15" s="23"/>
      <c r="Q15" s="36"/>
    </row>
    <row r="16" spans="1:20" ht="32.25" customHeight="1" thickBot="1" x14ac:dyDescent="0.3">
      <c r="A16" s="14">
        <v>3</v>
      </c>
      <c r="B16" s="13" t="s">
        <v>7</v>
      </c>
      <c r="C16" s="30">
        <f t="shared" si="2"/>
        <v>0</v>
      </c>
      <c r="D16" s="9"/>
      <c r="E16" s="137"/>
      <c r="F16" s="137"/>
      <c r="G16" s="137"/>
      <c r="H16" s="75"/>
      <c r="I16" s="76"/>
      <c r="J16" s="77"/>
      <c r="K16" s="26">
        <f t="shared" si="3"/>
        <v>0</v>
      </c>
      <c r="L16" s="71"/>
      <c r="M16" s="27">
        <f t="shared" si="4"/>
        <v>0</v>
      </c>
      <c r="N16" s="28"/>
      <c r="O16" s="28"/>
      <c r="P16" s="29"/>
      <c r="Q16" s="37"/>
    </row>
    <row r="17" spans="1:17" x14ac:dyDescent="0.25">
      <c r="A17" s="58"/>
      <c r="B17" s="59"/>
      <c r="C17" s="59"/>
      <c r="D17" s="59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40" t="s">
        <v>38</v>
      </c>
      <c r="K17" s="31"/>
      <c r="L17" s="18"/>
      <c r="M17" s="62"/>
      <c r="N17" s="63"/>
      <c r="O17" s="63"/>
      <c r="P17" s="63"/>
      <c r="Q17" s="64"/>
    </row>
    <row r="18" spans="1:17" x14ac:dyDescent="0.25">
      <c r="A18" s="58"/>
      <c r="B18" s="59"/>
      <c r="C18" s="59"/>
      <c r="D18" s="59"/>
      <c r="E18" s="6" t="s">
        <v>9</v>
      </c>
      <c r="F18" s="9"/>
      <c r="G18" s="7" t="str">
        <f>IFERROR(F18/$E$13,"")</f>
        <v/>
      </c>
      <c r="H18" s="46"/>
      <c r="I18" s="41" t="str">
        <f>IFERROR(H18/$H$13,"")</f>
        <v/>
      </c>
      <c r="J18" s="30">
        <f>F18+H18</f>
        <v>0</v>
      </c>
      <c r="K18" s="31"/>
      <c r="L18" s="19"/>
      <c r="M18" s="58"/>
      <c r="N18" s="59"/>
      <c r="O18" s="59"/>
      <c r="P18" s="59"/>
      <c r="Q18" s="65"/>
    </row>
    <row r="19" spans="1:17" x14ac:dyDescent="0.25">
      <c r="A19" s="58"/>
      <c r="B19" s="59"/>
      <c r="C19" s="59"/>
      <c r="D19" s="59"/>
      <c r="E19" s="6" t="s">
        <v>10</v>
      </c>
      <c r="F19" s="9"/>
      <c r="G19" s="7" t="str">
        <f t="shared" ref="G19:G21" si="5">IFERROR(F19/$E$13,"")</f>
        <v/>
      </c>
      <c r="H19" s="46"/>
      <c r="I19" s="41" t="str">
        <f t="shared" ref="I19:I21" si="6">IFERROR(H19/$H$13,"")</f>
        <v/>
      </c>
      <c r="J19" s="30">
        <f t="shared" ref="J19:J21" si="7">F19+H19</f>
        <v>0</v>
      </c>
      <c r="K19" s="31"/>
      <c r="L19" s="19"/>
      <c r="M19" s="58"/>
      <c r="N19" s="59"/>
      <c r="O19" s="59"/>
      <c r="P19" s="59"/>
      <c r="Q19" s="65"/>
    </row>
    <row r="20" spans="1:17" x14ac:dyDescent="0.25">
      <c r="A20" s="58"/>
      <c r="B20" s="59"/>
      <c r="C20" s="59"/>
      <c r="D20" s="59"/>
      <c r="E20" s="6" t="s">
        <v>11</v>
      </c>
      <c r="F20" s="9"/>
      <c r="G20" s="7" t="str">
        <f t="shared" si="5"/>
        <v/>
      </c>
      <c r="H20" s="46"/>
      <c r="I20" s="41" t="str">
        <f t="shared" si="6"/>
        <v/>
      </c>
      <c r="J20" s="30">
        <f t="shared" si="7"/>
        <v>0</v>
      </c>
      <c r="K20" s="31"/>
      <c r="L20" s="19"/>
      <c r="M20" s="58"/>
      <c r="N20" s="59"/>
      <c r="O20" s="59"/>
      <c r="P20" s="59"/>
      <c r="Q20" s="65"/>
    </row>
    <row r="21" spans="1:17" ht="15.75" thickBot="1" x14ac:dyDescent="0.3">
      <c r="A21" s="60"/>
      <c r="B21" s="61"/>
      <c r="C21" s="61"/>
      <c r="D21" s="61"/>
      <c r="E21" s="15" t="s">
        <v>12</v>
      </c>
      <c r="F21" s="16"/>
      <c r="G21" s="7" t="str">
        <f t="shared" si="5"/>
        <v/>
      </c>
      <c r="H21" s="46"/>
      <c r="I21" s="41" t="str">
        <f t="shared" si="6"/>
        <v/>
      </c>
      <c r="J21" s="30">
        <f t="shared" si="7"/>
        <v>0</v>
      </c>
      <c r="K21" s="32"/>
      <c r="L21" s="20"/>
      <c r="M21" s="60"/>
      <c r="N21" s="61"/>
      <c r="O21" s="61"/>
      <c r="P21" s="61"/>
      <c r="Q21" s="66"/>
    </row>
    <row r="27" spans="1:17" x14ac:dyDescent="0.25">
      <c r="F27" s="19"/>
      <c r="G27" s="19"/>
      <c r="H27" s="19"/>
      <c r="I27" s="19"/>
      <c r="J27" s="19"/>
      <c r="K27" s="19"/>
      <c r="M27" s="19"/>
      <c r="N27" s="19"/>
      <c r="O27" s="19"/>
      <c r="P27" s="19"/>
      <c r="Q27" s="19"/>
    </row>
    <row r="28" spans="1:17" x14ac:dyDescent="0.25">
      <c r="C28" s="24"/>
    </row>
  </sheetData>
  <mergeCells count="35">
    <mergeCell ref="H15:J15"/>
    <mergeCell ref="H16:J16"/>
    <mergeCell ref="E11:J11"/>
    <mergeCell ref="E12:G12"/>
    <mergeCell ref="H12:J12"/>
    <mergeCell ref="E13:G13"/>
    <mergeCell ref="H13:J13"/>
    <mergeCell ref="N10:N13"/>
    <mergeCell ref="O10:O13"/>
    <mergeCell ref="P10:P13"/>
    <mergeCell ref="Q10:Q13"/>
    <mergeCell ref="H14:J14"/>
    <mergeCell ref="B2:Q2"/>
    <mergeCell ref="B3:Q3"/>
    <mergeCell ref="B4:Q4"/>
    <mergeCell ref="A7:B8"/>
    <mergeCell ref="C7:C8"/>
    <mergeCell ref="D7:D8"/>
    <mergeCell ref="E7:J8"/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E10:J10"/>
    <mergeCell ref="K10:K13"/>
    <mergeCell ref="M10:M13"/>
  </mergeCells>
  <pageMargins left="0" right="0" top="0.25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2019-04-10T07:22:39Z</cp:lastPrinted>
  <dcterms:created xsi:type="dcterms:W3CDTF">2017-02-24T10:04:03Z</dcterms:created>
  <dcterms:modified xsi:type="dcterms:W3CDTF">2019-05-03T13:15:59Z</dcterms:modified>
</cp:coreProperties>
</file>