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45" windowWidth="23250" windowHeight="12510" tabRatio="650" activeTab="3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19" sheetId="19" r:id="rId19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8" l="1"/>
  <c r="E19" i="18"/>
  <c r="E17" i="18"/>
  <c r="E4" i="18"/>
  <c r="E5" i="18"/>
  <c r="E6" i="18"/>
  <c r="E7" i="18"/>
  <c r="E8" i="18"/>
  <c r="E9" i="18"/>
  <c r="E10" i="18"/>
  <c r="E11" i="18"/>
  <c r="E12" i="18"/>
  <c r="E13" i="18"/>
  <c r="E14" i="18"/>
  <c r="E3" i="18"/>
  <c r="C18" i="18"/>
  <c r="C19" i="18"/>
  <c r="C17" i="18"/>
  <c r="C4" i="18"/>
  <c r="C5" i="18"/>
  <c r="C6" i="18"/>
  <c r="C7" i="18"/>
  <c r="C8" i="18"/>
  <c r="C9" i="18"/>
  <c r="C10" i="18"/>
  <c r="C11" i="18"/>
  <c r="C12" i="18"/>
  <c r="C13" i="18"/>
  <c r="C14" i="18"/>
  <c r="C3" i="18"/>
  <c r="E18" i="17"/>
  <c r="E19" i="17"/>
  <c r="E17" i="17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9" i="17"/>
  <c r="C17" i="17"/>
  <c r="C4" i="17"/>
  <c r="C5" i="17"/>
  <c r="C6" i="17"/>
  <c r="C7" i="17"/>
  <c r="C8" i="17"/>
  <c r="C9" i="17"/>
  <c r="C10" i="17"/>
  <c r="C11" i="17"/>
  <c r="C12" i="17"/>
  <c r="C13" i="17"/>
  <c r="C14" i="17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C18" i="14"/>
  <c r="C19" i="14"/>
  <c r="C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G4" i="14" s="1"/>
  <c r="F4" i="14" s="1"/>
  <c r="C5" i="14"/>
  <c r="G5" i="14" s="1"/>
  <c r="F5" i="14" s="1"/>
  <c r="C6" i="14"/>
  <c r="C7" i="14"/>
  <c r="C8" i="14"/>
  <c r="G8" i="14" s="1"/>
  <c r="F8" i="14" s="1"/>
  <c r="C9" i="14"/>
  <c r="G9" i="14" s="1"/>
  <c r="F9" i="14" s="1"/>
  <c r="C10" i="14"/>
  <c r="C11" i="14"/>
  <c r="C12" i="14"/>
  <c r="C13" i="14"/>
  <c r="G13" i="14" s="1"/>
  <c r="F13" i="14" s="1"/>
  <c r="C14" i="14"/>
  <c r="C3" i="14"/>
  <c r="E18" i="13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G19" i="14" l="1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8" i="19"/>
  <c r="F8" i="19" s="1"/>
  <c r="G6" i="18"/>
  <c r="F6" i="18" s="1"/>
  <c r="G10" i="19"/>
  <c r="F10" i="19" s="1"/>
  <c r="G4" i="16"/>
  <c r="F4" i="16" s="1"/>
  <c r="G4" i="19"/>
  <c r="F4" i="19" s="1"/>
  <c r="G9" i="16"/>
  <c r="F9" i="16" s="1"/>
  <c r="G5" i="16"/>
  <c r="F5" i="16" s="1"/>
  <c r="G18" i="16"/>
  <c r="F18" i="16" s="1"/>
  <c r="G11" i="19"/>
  <c r="F11" i="19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9" i="19"/>
  <c r="F9" i="19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6" i="19"/>
  <c r="F6" i="19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4" i="19"/>
  <c r="F14" i="19" s="1"/>
  <c r="G19" i="19"/>
  <c r="F19" i="19" s="1"/>
  <c r="G12" i="14"/>
  <c r="F12" i="14" s="1"/>
  <c r="G12" i="17"/>
  <c r="F12" i="17" s="1"/>
  <c r="G12" i="19"/>
  <c r="F12" i="19" s="1"/>
  <c r="G17" i="14"/>
  <c r="F17" i="14" s="1"/>
  <c r="G18" i="17"/>
  <c r="F18" i="17" s="1"/>
  <c r="G18" i="19"/>
  <c r="F18" i="19" s="1"/>
  <c r="G10" i="17"/>
  <c r="F10" i="17" s="1"/>
  <c r="G13" i="19"/>
  <c r="F13" i="19" s="1"/>
  <c r="G7" i="14"/>
  <c r="F7" i="14" s="1"/>
  <c r="G7" i="19"/>
  <c r="F7" i="19" s="1"/>
  <c r="G5" i="19"/>
  <c r="F5" i="19" s="1"/>
  <c r="G3" i="14"/>
  <c r="F3" i="14" s="1"/>
  <c r="G3" i="19"/>
  <c r="F3" i="19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</calcChain>
</file>

<file path=xl/sharedStrings.xml><?xml version="1.0" encoding="utf-8"?>
<sst xmlns="http://schemas.openxmlformats.org/spreadsheetml/2006/main" count="684" uniqueCount="118">
  <si>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</si>
  <si>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</si>
  <si>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</si>
  <si>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</si>
  <si>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</si>
  <si>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</si>
  <si>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</si>
  <si>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</si>
  <si>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</si>
  <si>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</si>
  <si>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</si>
  <si>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</si>
  <si>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>Գրություններ</t>
  </si>
  <si>
    <t xml:space="preserve">գ. Ինֆո-տեղեկատվական կենտրոն ընդունարան       </t>
  </si>
  <si>
    <r>
      <t xml:space="preserve">2018Թ.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</si>
  <si>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</si>
  <si>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</si>
  <si>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</si>
  <si>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2018Թ.-Ի ԸՆԹԱՑՔՈՒՄ 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</si>
  <si>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2019Թ.-Ի ԸՆԹԱՑՔՈՒՄ 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</si>
  <si>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</si>
  <si>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ՀՈՒՆՎԱՐ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</si>
  <si>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</si>
  <si>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</si>
  <si>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</si>
  <si>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ՓԵՏՐՎԱՐ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</si>
  <si>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</si>
  <si>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2018Թ.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</si>
  <si>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</si>
  <si>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ՄԱՐՏ 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</si>
  <si>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</si>
  <si>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</si>
  <si>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</si>
  <si>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ԱՊՐԻԼ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</si>
  <si>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</si>
  <si>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</si>
  <si>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</si>
  <si>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ՄԱՅԻՍ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</si>
  <si>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ՄԱՅԻՍ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</si>
  <si>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2018Թ.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</si>
  <si>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</si>
  <si>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ՀՈՒՆԻՍ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</si>
  <si>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ՀՈՒՆԻՍ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</si>
  <si>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2018Թ.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</si>
  <si>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</si>
  <si>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ՀՈՒԼԻՍ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</si>
  <si>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</si>
  <si>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</si>
  <si>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</si>
  <si>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ՕԳՈՍՏՈՍ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</si>
  <si>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ՕԳՈՍՏՈՍ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</si>
  <si>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</si>
  <si>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</si>
  <si>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ՍԵՊՏԵՄԲԵՐ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</si>
  <si>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ՍԵՊՏԵՄԲԵՐ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</si>
  <si>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2018Թ. ՍԵՊՏԵՄԲԵՐ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</si>
  <si>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</si>
  <si>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ՀՈԿՏԵՄԲԵՐ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</si>
  <si>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</si>
  <si>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</si>
  <si>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</si>
  <si>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2018Թ.ՆՈՅԵՄԲԵՐ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</si>
  <si>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ՆՈՅԵՄԲԵՐ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</si>
  <si>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</si>
  <si>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</si>
  <si>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2018Թ.ԴԵԿՏԵՄԲԵՐ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</si>
  <si>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ԴԵԿՏԵՄԲԵՐ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</si>
  <si>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2018Թ.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</si>
  <si>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</si>
  <si>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1-ԻՆ ԵՌԱՄՍՅԱԿՈՒՄ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</si>
  <si>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1-ԻՆ ԵՌԱՄՍՅԱԿՈՒՄ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</si>
  <si>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</si>
  <si>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</si>
  <si>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2-ՐԴ ԵՌԱՄՍՅԱԿՈՒՄ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</si>
  <si>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2-ՐԴ  ԵՌԱՄՍՅԱԿՈՒՄ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</si>
  <si>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</si>
  <si>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3-ՐԴ ԵՌԱՄՍՅԱԿՈՒՄ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</si>
  <si>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3-ՐԴ  ԵՌԱՄՍՅԱԿՈՒՄ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</si>
  <si>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</si>
  <si>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4-ՐԴ ԵՌԱՄՍՅԱԿՈՒՄ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</si>
  <si>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4-ՐԴ  ԵՌԱՄՍՅԱԿՈՒՄ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</si>
  <si>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</si>
  <si>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1-ԻՆ ԿԻՍԱՄՅԱԿՈՒՄ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</si>
  <si>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</si>
  <si>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</si>
  <si>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</si>
  <si>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 2-ՐԴ ԿԻՍԱՄՅԱԿՈՒՄ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</si>
  <si>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 2-ՐԴ ԿԻՍԱՄՅԱԿՈՒՄ 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</si>
  <si>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</si>
  <si>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</si>
  <si>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ա. Գրավոր դիմումներ, որից՝ 7-ԹԵԺ ԳԻԾ</t>
  </si>
  <si>
    <t xml:space="preserve">Պաշտոնական գրություններ, որից՝ 0 իրավական նախագիծ    </t>
  </si>
  <si>
    <t>Գրություններ, որից՝ 0-օրենսդրական ակտի նախագիծ</t>
  </si>
  <si>
    <t xml:space="preserve">Պաշտոնական գրություններ, որից՝  0-օրենսդրական  ակտի նախագիծ </t>
  </si>
  <si>
    <t>Գրություններ,  որից՝ 0-օրենսդրական ակտի նախագիծ</t>
  </si>
  <si>
    <t xml:space="preserve">Պաշտոնական գրություններ,  որից՝ 0-օրենսդրական  ակտի նախագիծ </t>
  </si>
  <si>
    <t xml:space="preserve">Գրություններ,  որից՝  0-օրենսդրական  ակտի նախագիծ </t>
  </si>
  <si>
    <t xml:space="preserve">Պաշտոնական գրություններ, որից՝ 0-ՕՐԵՆՍԴՐԱԿԱՆ ԱԿՏԻ ՆԱԽԱԳԻԾ </t>
  </si>
  <si>
    <t>ա. Գրավոր դիմումներ, որից՝ 0-ԹԵԺ ԳԻԾ</t>
  </si>
  <si>
    <t>Գրություններ, որից՝  0-ՕՐԵՆՍԴՐԱԿԱՆ ԱԿՏԻ ՆԱԽԱԳԻԾ</t>
  </si>
  <si>
    <t xml:space="preserve">Պաշտոնական գրություններ, , որից՝ 0-ՕՐԵՆՍԴՐԱԿԱՆ ԱԿՏԻ ՆԱԽԱԳԻԾ </t>
  </si>
  <si>
    <t>Գրություններ, որից՝ 0-ՕՐԵՆՍԴՐԱԿԱՆ ԱԿՏԻ ՆԱԽԱԳԻԾ</t>
  </si>
  <si>
    <t>Պաշտոնական գրություններ, որից՝ 0-ՕՐԵՆՍԴՐԱԿԱՆ ԱԿՏԻ ՆԱԽԱԳԻԾ</t>
  </si>
  <si>
    <t>Գրություններ, , որից՝ 0-օրենսդրական ակտի նախագիծ</t>
  </si>
  <si>
    <t xml:space="preserve">Գրություններ, որից՝ 17 -իրավական ակտի նախագիծ      </t>
  </si>
  <si>
    <t xml:space="preserve">Պաշտոնական գրություններ, որից՝ 18- իրավական նախագիծ    </t>
  </si>
  <si>
    <t xml:space="preserve">Գրություններ, որից՝ 13-օրենսդրական ակտի նախագիծ </t>
  </si>
  <si>
    <t>ա. Գրավոր դիմումներ, , որից՝ 16 -ԹԵԺ ԳԻԾ</t>
  </si>
  <si>
    <t xml:space="preserve">Պաշտոնական գրություններ, որից՝ 21-օրենսդրական  ակտի նախագիծ </t>
  </si>
  <si>
    <t xml:space="preserve">Գրություններ, որից՝ 16-օրենսդրական ակտի նախագիծ      </t>
  </si>
  <si>
    <t>Պաշտոնական գրություններ, որից՝ 17-օրենսդրական  ակտի նախագիծ</t>
  </si>
  <si>
    <t>ա. Գրավոր դիմումներ, որից՝ 13 -ԹԵԺ ԳԻԾ</t>
  </si>
  <si>
    <t>Գրություններ, որից՝46-օրենսդրական ակտի նախագիծ</t>
  </si>
  <si>
    <t xml:space="preserve">Պաշտոնական գրություններ, որից՝ 56 իրավական նախագիծ    </t>
  </si>
  <si>
    <t>ա. Գրավոր դիմումներ, որից՝ 36 -ԹԵԺ ԳԻԾ</t>
  </si>
  <si>
    <t>Գրություններ, որից՝ 23-օրենսդրական ակտի նախագիծ</t>
  </si>
  <si>
    <t xml:space="preserve">Պաշտոնական գրություններ, որից՝ 28-օրենսդրական  ակտի նախագիծ </t>
  </si>
  <si>
    <t>ա. Գրավոր դիմումներ, որից՝ 8 -ԹԵԺ 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</si>
</sst>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2" xfId="0" applyFont="1" applyBorder="1" applyAlignment="1">
      <alignment vertical="center"/>
    </xf>
    <xf numFmtId="0" fontId="3" fillId="2" borderId="15" xfId="0" applyFont="1" applyFill="1" applyBorder="1"/>
    <xf numFmtId="0" fontId="5" fillId="0" borderId="6" xfId="0" applyFont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1" sqref="D11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21</v>
      </c>
      <c r="C2" s="59"/>
      <c r="D2" s="59" t="s">
        <v>22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v>4189</v>
      </c>
      <c r="D3" s="5" t="s">
        <v>9</v>
      </c>
      <c r="E3" s="17">
        <v>4888</v>
      </c>
      <c r="F3" s="25" t="str">
        <f t="shared" ref="F3:F9" si="0">IF(G3=0,"Անփոփոխ",IF(G3&gt;0,"Աճել է","Նվազել է"))</f>
        <v>Աճել է</v>
      </c>
      <c r="G3" s="25">
        <f t="shared" ref="G3:G14" si="1">E3-C3</f>
        <v>699</v>
      </c>
    </row>
    <row r="4" spans="1:7" ht="27" customHeight="1" x14ac:dyDescent="0.25">
      <c r="A4" s="38">
        <v>2</v>
      </c>
      <c r="B4" s="15" t="s">
        <v>0</v>
      </c>
      <c r="C4" s="9">
        <v>3332</v>
      </c>
      <c r="D4" s="15" t="s">
        <v>104</v>
      </c>
      <c r="E4" s="9">
        <v>3320</v>
      </c>
      <c r="F4" s="26" t="str">
        <f t="shared" si="0"/>
        <v>Նվազել է</v>
      </c>
      <c r="G4" s="26">
        <f t="shared" si="1"/>
        <v>-12</v>
      </c>
    </row>
    <row r="5" spans="1:7" ht="23.25" customHeight="1" x14ac:dyDescent="0.25">
      <c r="A5" s="38">
        <v>3</v>
      </c>
      <c r="B5" s="7" t="s">
        <v>5</v>
      </c>
      <c r="C5" s="9">
        <v>157</v>
      </c>
      <c r="D5" s="7" t="s">
        <v>5</v>
      </c>
      <c r="E5" s="9">
        <v>153</v>
      </c>
      <c r="F5" s="26" t="str">
        <f t="shared" si="0"/>
        <v>Նվազել է</v>
      </c>
      <c r="G5" s="26">
        <f t="shared" si="1"/>
        <v>-4</v>
      </c>
    </row>
    <row r="6" spans="1:7" ht="22.5" customHeight="1" thickBot="1" x14ac:dyDescent="0.3">
      <c r="A6" s="38">
        <v>4</v>
      </c>
      <c r="B6" s="12" t="s">
        <v>1</v>
      </c>
      <c r="C6" s="57">
        <v>700</v>
      </c>
      <c r="D6" s="12" t="s">
        <v>1</v>
      </c>
      <c r="E6" s="30">
        <v>1415</v>
      </c>
      <c r="F6" s="58" t="str">
        <f t="shared" si="0"/>
        <v>Աճել է</v>
      </c>
      <c r="G6" s="58">
        <f t="shared" si="1"/>
        <v>715</v>
      </c>
    </row>
    <row r="7" spans="1:7" ht="21.75" customHeight="1" x14ac:dyDescent="0.25">
      <c r="A7" s="38"/>
      <c r="B7" s="5" t="s">
        <v>2</v>
      </c>
      <c r="C7" s="17">
        <v>480</v>
      </c>
      <c r="D7" s="5" t="s">
        <v>90</v>
      </c>
      <c r="E7" s="17">
        <v>1049</v>
      </c>
      <c r="F7" s="25" t="str">
        <f t="shared" si="0"/>
        <v>Աճել է</v>
      </c>
      <c r="G7" s="25">
        <f t="shared" si="1"/>
        <v>569</v>
      </c>
    </row>
    <row r="8" spans="1:7" ht="21.75" customHeight="1" x14ac:dyDescent="0.25">
      <c r="A8" s="38"/>
      <c r="B8" s="7" t="s">
        <v>3</v>
      </c>
      <c r="C8" s="9">
        <v>220</v>
      </c>
      <c r="D8" s="7" t="s">
        <v>3</v>
      </c>
      <c r="E8" s="9">
        <v>366</v>
      </c>
      <c r="F8" s="26" t="str">
        <f t="shared" si="0"/>
        <v>Աճել է</v>
      </c>
      <c r="G8" s="26">
        <f t="shared" si="1"/>
        <v>146</v>
      </c>
    </row>
    <row r="9" spans="1:7" ht="22.5" customHeight="1" x14ac:dyDescent="0.25">
      <c r="A9" s="38">
        <v>5</v>
      </c>
      <c r="B9" s="7" t="s">
        <v>4</v>
      </c>
      <c r="C9" s="9">
        <v>619</v>
      </c>
      <c r="D9" s="7" t="s">
        <v>4</v>
      </c>
      <c r="E9" s="9">
        <v>871</v>
      </c>
      <c r="F9" s="26" t="str">
        <f t="shared" si="0"/>
        <v>Աճել է</v>
      </c>
      <c r="G9" s="26">
        <f t="shared" si="1"/>
        <v>252</v>
      </c>
    </row>
    <row r="10" spans="1:7" ht="21" customHeight="1" x14ac:dyDescent="0.25">
      <c r="A10" s="38"/>
      <c r="B10" s="7" t="s">
        <v>2</v>
      </c>
      <c r="C10" s="9">
        <v>73</v>
      </c>
      <c r="D10" s="7" t="s">
        <v>2</v>
      </c>
      <c r="E10" s="9">
        <v>252</v>
      </c>
      <c r="F10" s="26" t="str">
        <f>IF(G10=0,"Անփոփոխ",IF(G10&gt;0,"Աճել է","Նվազել է"))</f>
        <v>Աճել է</v>
      </c>
      <c r="G10" s="26">
        <f t="shared" si="1"/>
        <v>179</v>
      </c>
    </row>
    <row r="11" spans="1:7" ht="22.5" customHeight="1" x14ac:dyDescent="0.25">
      <c r="A11" s="38"/>
      <c r="B11" s="7" t="s">
        <v>3</v>
      </c>
      <c r="C11" s="9">
        <v>220</v>
      </c>
      <c r="D11" s="7" t="s">
        <v>3</v>
      </c>
      <c r="E11" s="9">
        <v>366</v>
      </c>
      <c r="F11" s="26" t="str">
        <f t="shared" ref="F11:F19" si="2">IF(G11=0,"Անփոփոխ",IF(G11&gt;0,"Աճել է","Նվազել է"))</f>
        <v>Աճել է</v>
      </c>
      <c r="G11" s="26">
        <f t="shared" si="1"/>
        <v>146</v>
      </c>
    </row>
    <row r="12" spans="1:7" ht="26.25" customHeight="1" x14ac:dyDescent="0.25">
      <c r="A12" s="38"/>
      <c r="B12" s="7" t="s">
        <v>13</v>
      </c>
      <c r="C12" s="9">
        <v>326</v>
      </c>
      <c r="D12" s="7" t="s">
        <v>13</v>
      </c>
      <c r="E12" s="9">
        <v>253</v>
      </c>
      <c r="F12" s="26" t="str">
        <f t="shared" si="2"/>
        <v>Նվազել է</v>
      </c>
      <c r="G12" s="26">
        <f t="shared" si="1"/>
        <v>-73</v>
      </c>
    </row>
    <row r="13" spans="1:7" ht="27" customHeight="1" x14ac:dyDescent="0.25">
      <c r="A13" s="38">
        <v>6</v>
      </c>
      <c r="B13" s="7" t="s">
        <v>7</v>
      </c>
      <c r="C13" s="9">
        <v>188</v>
      </c>
      <c r="D13" s="7" t="s">
        <v>7</v>
      </c>
      <c r="E13" s="9">
        <v>278</v>
      </c>
      <c r="F13" s="26" t="str">
        <f t="shared" si="2"/>
        <v>Աճել է</v>
      </c>
      <c r="G13" s="26">
        <f t="shared" si="1"/>
        <v>90</v>
      </c>
    </row>
    <row r="14" spans="1:7" ht="24" customHeight="1" x14ac:dyDescent="0.25">
      <c r="A14" s="38">
        <v>7</v>
      </c>
      <c r="B14" s="7" t="s">
        <v>6</v>
      </c>
      <c r="C14" s="18">
        <v>42</v>
      </c>
      <c r="D14" s="7" t="s">
        <v>6</v>
      </c>
      <c r="E14" s="9">
        <v>60</v>
      </c>
      <c r="F14" s="26" t="str">
        <f t="shared" si="2"/>
        <v>Աճել է</v>
      </c>
      <c r="G14" s="26">
        <f t="shared" si="1"/>
        <v>18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24</v>
      </c>
      <c r="C16" s="59"/>
      <c r="D16" s="59" t="s">
        <v>23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v>931</v>
      </c>
      <c r="D17" s="5" t="s">
        <v>8</v>
      </c>
      <c r="E17" s="17">
        <v>1126</v>
      </c>
      <c r="F17" s="25" t="str">
        <f t="shared" si="2"/>
        <v>Աճել է</v>
      </c>
      <c r="G17" s="25">
        <f>E17-C17</f>
        <v>195</v>
      </c>
    </row>
    <row r="18" spans="1:7" ht="36.75" customHeight="1" x14ac:dyDescent="0.25">
      <c r="A18" s="41">
        <v>2</v>
      </c>
      <c r="B18" s="7" t="s">
        <v>0</v>
      </c>
      <c r="C18" s="9">
        <v>697</v>
      </c>
      <c r="D18" s="7" t="s">
        <v>105</v>
      </c>
      <c r="E18" s="9">
        <v>686</v>
      </c>
      <c r="F18" s="26" t="str">
        <f t="shared" si="2"/>
        <v>Նվազել է</v>
      </c>
      <c r="G18" s="26">
        <f>E18-C18</f>
        <v>-11</v>
      </c>
    </row>
    <row r="19" spans="1:7" ht="24" customHeight="1" x14ac:dyDescent="0.25">
      <c r="A19" s="41">
        <v>3</v>
      </c>
      <c r="B19" s="7" t="s">
        <v>10</v>
      </c>
      <c r="C19" s="9">
        <v>234</v>
      </c>
      <c r="D19" s="7" t="s">
        <v>10</v>
      </c>
      <c r="E19" s="9">
        <v>440</v>
      </c>
      <c r="F19" s="26" t="str">
        <f t="shared" si="2"/>
        <v>Աճել է</v>
      </c>
      <c r="G19" s="26">
        <f>E19-C19</f>
        <v>206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7" sqref="D7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57</v>
      </c>
      <c r="C2" s="59"/>
      <c r="D2" s="59" t="s">
        <v>58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101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98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60</v>
      </c>
      <c r="C16" s="59"/>
      <c r="D16" s="59" t="s">
        <v>59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100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7" sqref="D7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61</v>
      </c>
      <c r="C2" s="59"/>
      <c r="D2" s="59" t="s">
        <v>62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101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98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4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64</v>
      </c>
      <c r="C16" s="59"/>
      <c r="D16" s="59" t="s">
        <v>63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102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7" sqref="D7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65</v>
      </c>
      <c r="C2" s="59"/>
      <c r="D2" s="59" t="s">
        <v>66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101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98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67</v>
      </c>
      <c r="C16" s="59"/>
      <c r="D16" s="59" t="s">
        <v>68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102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8" sqref="D18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69</v>
      </c>
      <c r="C2" s="59"/>
      <c r="D2" s="59" t="s">
        <v>70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f>SUM('Հ-01:Հ-03'!C3)</f>
        <v>13849</v>
      </c>
      <c r="D3" s="5" t="s">
        <v>9</v>
      </c>
      <c r="E3" s="17">
        <f>SUM('Հ-01:Հ-03'!E3)</f>
        <v>18100</v>
      </c>
      <c r="F3" s="25" t="str">
        <f t="shared" ref="F3:F9" si="0">IF(G3=0,"Անփոփոխ",IF(G3&gt;0,"Աճել է","Նվազել է"))</f>
        <v>Աճել է</v>
      </c>
      <c r="G3" s="25">
        <f t="shared" ref="G3:G14" si="1">E3-C3</f>
        <v>4251</v>
      </c>
    </row>
    <row r="4" spans="1:7" ht="27" customHeight="1" x14ac:dyDescent="0.25">
      <c r="A4" s="38">
        <v>2</v>
      </c>
      <c r="B4" s="15" t="s">
        <v>0</v>
      </c>
      <c r="C4" s="17">
        <f>SUM('Հ-01:Հ-03'!C4)</f>
        <v>10684</v>
      </c>
      <c r="D4" s="15" t="s">
        <v>112</v>
      </c>
      <c r="E4" s="17">
        <f>SUM('Հ-01:Հ-03'!E4)</f>
        <v>10011</v>
      </c>
      <c r="F4" s="26" t="str">
        <f t="shared" si="0"/>
        <v>Նվազել է</v>
      </c>
      <c r="G4" s="26">
        <f t="shared" si="1"/>
        <v>-673</v>
      </c>
    </row>
    <row r="5" spans="1:7" ht="23.25" customHeight="1" x14ac:dyDescent="0.25">
      <c r="A5" s="38">
        <v>3</v>
      </c>
      <c r="B5" s="7" t="s">
        <v>5</v>
      </c>
      <c r="C5" s="17">
        <f>SUM('Հ-01:Հ-03'!C5)</f>
        <v>639</v>
      </c>
      <c r="D5" s="7" t="s">
        <v>5</v>
      </c>
      <c r="E5" s="17">
        <f>SUM('Հ-01:Հ-03'!E5)</f>
        <v>976</v>
      </c>
      <c r="F5" s="26" t="str">
        <f t="shared" si="0"/>
        <v>Աճել է</v>
      </c>
      <c r="G5" s="26">
        <f t="shared" si="1"/>
        <v>337</v>
      </c>
    </row>
    <row r="6" spans="1:7" ht="22.5" customHeight="1" thickBot="1" x14ac:dyDescent="0.3">
      <c r="A6" s="38">
        <v>4</v>
      </c>
      <c r="B6" s="12" t="s">
        <v>1</v>
      </c>
      <c r="C6" s="30">
        <f>SUM('Հ-01:Հ-03'!C6)</f>
        <v>2526</v>
      </c>
      <c r="D6" s="12" t="s">
        <v>1</v>
      </c>
      <c r="E6" s="30">
        <f>SUM('Հ-01:Հ-03'!E6)</f>
        <v>7113</v>
      </c>
      <c r="F6" s="58" t="str">
        <f t="shared" si="0"/>
        <v>Աճել է</v>
      </c>
      <c r="G6" s="58">
        <f t="shared" si="1"/>
        <v>4587</v>
      </c>
    </row>
    <row r="7" spans="1:7" ht="21.75" customHeight="1" x14ac:dyDescent="0.25">
      <c r="A7" s="38"/>
      <c r="B7" s="5" t="s">
        <v>2</v>
      </c>
      <c r="C7" s="17">
        <f>SUM('Հ-01:Հ-03'!C7)</f>
        <v>1813</v>
      </c>
      <c r="D7" s="5" t="s">
        <v>114</v>
      </c>
      <c r="E7" s="17">
        <f>SUM('Հ-01:Հ-03'!E7)</f>
        <v>5474</v>
      </c>
      <c r="F7" s="25" t="str">
        <f t="shared" si="0"/>
        <v>Աճել է</v>
      </c>
      <c r="G7" s="25">
        <f t="shared" si="1"/>
        <v>3661</v>
      </c>
    </row>
    <row r="8" spans="1:7" ht="21.75" customHeight="1" x14ac:dyDescent="0.25">
      <c r="A8" s="38"/>
      <c r="B8" s="7" t="s">
        <v>3</v>
      </c>
      <c r="C8" s="17">
        <f>SUM('Հ-01:Հ-03'!C8)</f>
        <v>713</v>
      </c>
      <c r="D8" s="7" t="s">
        <v>3</v>
      </c>
      <c r="E8" s="17">
        <f>SUM('Հ-01:Հ-03'!E8)</f>
        <v>1639</v>
      </c>
      <c r="F8" s="26" t="str">
        <f t="shared" si="0"/>
        <v>Աճել է</v>
      </c>
      <c r="G8" s="26">
        <f t="shared" si="1"/>
        <v>926</v>
      </c>
    </row>
    <row r="9" spans="1:7" ht="22.5" customHeight="1" x14ac:dyDescent="0.25">
      <c r="A9" s="38">
        <v>5</v>
      </c>
      <c r="B9" s="7" t="s">
        <v>4</v>
      </c>
      <c r="C9" s="17">
        <f>SUM('Հ-01:Հ-03'!C9)</f>
        <v>1933</v>
      </c>
      <c r="D9" s="7" t="s">
        <v>4</v>
      </c>
      <c r="E9" s="17">
        <f>SUM('Հ-01:Հ-03'!E9)</f>
        <v>3802</v>
      </c>
      <c r="F9" s="26" t="str">
        <f t="shared" si="0"/>
        <v>Աճել է</v>
      </c>
      <c r="G9" s="26">
        <f t="shared" si="1"/>
        <v>1869</v>
      </c>
    </row>
    <row r="10" spans="1:7" ht="21" customHeight="1" x14ac:dyDescent="0.25">
      <c r="A10" s="38"/>
      <c r="B10" s="7" t="s">
        <v>2</v>
      </c>
      <c r="C10" s="17">
        <f>SUM('Հ-01:Հ-03'!C10)</f>
        <v>255</v>
      </c>
      <c r="D10" s="7" t="s">
        <v>2</v>
      </c>
      <c r="E10" s="17">
        <f>SUM('Հ-01:Հ-03'!E10)</f>
        <v>1178</v>
      </c>
      <c r="F10" s="26" t="str">
        <f>IF(G10=0,"Անփոփոխ",IF(G10&gt;0,"Աճել է","Նվազել է"))</f>
        <v>Աճել է</v>
      </c>
      <c r="G10" s="26">
        <f t="shared" si="1"/>
        <v>923</v>
      </c>
    </row>
    <row r="11" spans="1:7" ht="22.5" customHeight="1" x14ac:dyDescent="0.25">
      <c r="A11" s="38"/>
      <c r="B11" s="7" t="s">
        <v>3</v>
      </c>
      <c r="C11" s="17">
        <f>SUM('Հ-01:Հ-03'!C11)</f>
        <v>713</v>
      </c>
      <c r="D11" s="7" t="s">
        <v>3</v>
      </c>
      <c r="E11" s="17">
        <f>SUM('Հ-01:Հ-03'!E11)</f>
        <v>1639</v>
      </c>
      <c r="F11" s="26" t="str">
        <f t="shared" ref="F11:F19" si="2">IF(G11=0,"Անփոփոխ",IF(G11&gt;0,"Աճել է","Նվազել է"))</f>
        <v>Աճել է</v>
      </c>
      <c r="G11" s="26">
        <f t="shared" si="1"/>
        <v>926</v>
      </c>
    </row>
    <row r="12" spans="1:7" ht="26.25" customHeight="1" x14ac:dyDescent="0.25">
      <c r="A12" s="38"/>
      <c r="B12" s="7" t="s">
        <v>13</v>
      </c>
      <c r="C12" s="17">
        <f>SUM('Հ-01:Հ-03'!C12)</f>
        <v>965</v>
      </c>
      <c r="D12" s="7" t="s">
        <v>13</v>
      </c>
      <c r="E12" s="17">
        <f>SUM('Հ-01:Հ-03'!E12)</f>
        <v>985</v>
      </c>
      <c r="F12" s="26" t="str">
        <f t="shared" si="2"/>
        <v>Աճել է</v>
      </c>
      <c r="G12" s="26">
        <f t="shared" si="1"/>
        <v>20</v>
      </c>
    </row>
    <row r="13" spans="1:7" ht="27" customHeight="1" x14ac:dyDescent="0.25">
      <c r="A13" s="38">
        <v>6</v>
      </c>
      <c r="B13" s="7" t="s">
        <v>7</v>
      </c>
      <c r="C13" s="17">
        <f>SUM('Հ-01:Հ-03'!C13)</f>
        <v>690</v>
      </c>
      <c r="D13" s="7" t="s">
        <v>7</v>
      </c>
      <c r="E13" s="17">
        <f>SUM('Հ-01:Հ-03'!E13)</f>
        <v>1230</v>
      </c>
      <c r="F13" s="26" t="str">
        <f t="shared" si="2"/>
        <v>Աճել է</v>
      </c>
      <c r="G13" s="26">
        <f t="shared" si="1"/>
        <v>540</v>
      </c>
    </row>
    <row r="14" spans="1:7" ht="24" customHeight="1" x14ac:dyDescent="0.25">
      <c r="A14" s="38">
        <v>7</v>
      </c>
      <c r="B14" s="7" t="s">
        <v>6</v>
      </c>
      <c r="C14" s="17">
        <f>SUM('Հ-01:Հ-03'!C14)</f>
        <v>175</v>
      </c>
      <c r="D14" s="7" t="s">
        <v>6</v>
      </c>
      <c r="E14" s="17">
        <f>SUM('Հ-01:Հ-03'!E14)</f>
        <v>279</v>
      </c>
      <c r="F14" s="26" t="str">
        <f t="shared" si="2"/>
        <v>Աճել է</v>
      </c>
      <c r="G14" s="26">
        <f t="shared" si="1"/>
        <v>104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72</v>
      </c>
      <c r="C16" s="59"/>
      <c r="D16" s="59" t="s">
        <v>71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f>SUM('Հ-01:Հ-03'!C17)</f>
        <v>3437</v>
      </c>
      <c r="D17" s="5" t="s">
        <v>8</v>
      </c>
      <c r="E17" s="17">
        <f>SUM('Հ-01:Հ-03'!E17)</f>
        <v>4843</v>
      </c>
      <c r="F17" s="25" t="str">
        <f t="shared" si="2"/>
        <v>Աճել է</v>
      </c>
      <c r="G17" s="25">
        <f>E17-C17</f>
        <v>1406</v>
      </c>
    </row>
    <row r="18" spans="1:7" ht="36.75" customHeight="1" x14ac:dyDescent="0.25">
      <c r="A18" s="41">
        <v>2</v>
      </c>
      <c r="B18" s="7" t="s">
        <v>0</v>
      </c>
      <c r="C18" s="17">
        <f>SUM('Հ-01:Հ-03'!C18)</f>
        <v>2625</v>
      </c>
      <c r="D18" s="7" t="s">
        <v>113</v>
      </c>
      <c r="E18" s="17">
        <f>SUM('Հ-01:Հ-03'!E18)</f>
        <v>2711</v>
      </c>
      <c r="F18" s="26" t="str">
        <f t="shared" si="2"/>
        <v>Աճել է</v>
      </c>
      <c r="G18" s="26">
        <f>E18-C18</f>
        <v>86</v>
      </c>
    </row>
    <row r="19" spans="1:7" ht="24" customHeight="1" x14ac:dyDescent="0.25">
      <c r="A19" s="41">
        <v>3</v>
      </c>
      <c r="B19" s="7" t="s">
        <v>10</v>
      </c>
      <c r="C19" s="17">
        <f>SUM('Հ-01:Հ-03'!C19)</f>
        <v>812</v>
      </c>
      <c r="D19" s="7" t="s">
        <v>10</v>
      </c>
      <c r="E19" s="17">
        <f>SUM('Հ-01:Հ-03'!E19)</f>
        <v>2132</v>
      </c>
      <c r="F19" s="26" t="str">
        <f t="shared" si="2"/>
        <v>Աճել է</v>
      </c>
      <c r="G19" s="26">
        <f>E19-C19</f>
        <v>1320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G26" sqref="G26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73</v>
      </c>
      <c r="C2" s="59"/>
      <c r="D2" s="59" t="s">
        <v>74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f>SUM('Հ-04:Հ-06'!C3)</f>
        <v>4615</v>
      </c>
      <c r="D3" s="5" t="s">
        <v>9</v>
      </c>
      <c r="E3" s="17">
        <f>SUM('Հ-04:Հ-06'!E3)</f>
        <v>7508</v>
      </c>
      <c r="F3" s="25" t="str">
        <f t="shared" ref="F3:F9" si="0">IF(G3=0,"Անփոփոխ",IF(G3&gt;0,"Աճել է","Նվազել է"))</f>
        <v>Աճել է</v>
      </c>
      <c r="G3" s="25">
        <f t="shared" ref="G3:G14" si="1">E3-C3</f>
        <v>2893</v>
      </c>
    </row>
    <row r="4" spans="1:7" ht="27" customHeight="1" x14ac:dyDescent="0.25">
      <c r="A4" s="38">
        <v>2</v>
      </c>
      <c r="B4" s="15" t="s">
        <v>0</v>
      </c>
      <c r="C4" s="17">
        <f>SUM('Հ-04:Հ-06'!C4)</f>
        <v>3712</v>
      </c>
      <c r="D4" s="15" t="s">
        <v>103</v>
      </c>
      <c r="E4" s="17">
        <f>SUM('Հ-04:Հ-06'!E4)</f>
        <v>3904</v>
      </c>
      <c r="F4" s="26" t="str">
        <f t="shared" si="0"/>
        <v>Աճել է</v>
      </c>
      <c r="G4" s="26">
        <f t="shared" si="1"/>
        <v>192</v>
      </c>
    </row>
    <row r="5" spans="1:7" ht="23.25" customHeight="1" x14ac:dyDescent="0.25">
      <c r="A5" s="38">
        <v>3</v>
      </c>
      <c r="B5" s="7" t="s">
        <v>5</v>
      </c>
      <c r="C5" s="17">
        <f>SUM('Հ-04:Հ-06'!C5)</f>
        <v>218</v>
      </c>
      <c r="D5" s="7" t="s">
        <v>5</v>
      </c>
      <c r="E5" s="17">
        <f>SUM('Հ-04:Հ-06'!E5)</f>
        <v>435</v>
      </c>
      <c r="F5" s="26" t="str">
        <f t="shared" si="0"/>
        <v>Աճել է</v>
      </c>
      <c r="G5" s="26">
        <f t="shared" si="1"/>
        <v>217</v>
      </c>
    </row>
    <row r="6" spans="1:7" ht="22.5" customHeight="1" x14ac:dyDescent="0.25">
      <c r="A6" s="38">
        <v>4</v>
      </c>
      <c r="B6" s="7" t="s">
        <v>1</v>
      </c>
      <c r="C6" s="17">
        <f>SUM('Հ-04:Հ-06'!C6)</f>
        <v>685</v>
      </c>
      <c r="D6" s="7" t="s">
        <v>1</v>
      </c>
      <c r="E6" s="17">
        <f>SUM('Հ-04:Հ-06'!E6)</f>
        <v>3169</v>
      </c>
      <c r="F6" s="26" t="str">
        <f t="shared" si="0"/>
        <v>Աճել է</v>
      </c>
      <c r="G6" s="26">
        <f t="shared" si="1"/>
        <v>2484</v>
      </c>
    </row>
    <row r="7" spans="1:7" ht="21.75" customHeight="1" x14ac:dyDescent="0.25">
      <c r="A7" s="38"/>
      <c r="B7" s="7" t="s">
        <v>2</v>
      </c>
      <c r="C7" s="17">
        <f>SUM('Հ-04:Հ-06'!C7)</f>
        <v>492</v>
      </c>
      <c r="D7" s="7" t="s">
        <v>2</v>
      </c>
      <c r="E7" s="17">
        <f>SUM('Հ-04:Հ-06'!E7)</f>
        <v>2323</v>
      </c>
      <c r="F7" s="26" t="str">
        <f t="shared" si="0"/>
        <v>Աճել է</v>
      </c>
      <c r="G7" s="26">
        <f t="shared" si="1"/>
        <v>1831</v>
      </c>
    </row>
    <row r="8" spans="1:7" ht="21.75" customHeight="1" x14ac:dyDescent="0.25">
      <c r="A8" s="38"/>
      <c r="B8" s="7" t="s">
        <v>3</v>
      </c>
      <c r="C8" s="17">
        <f>SUM('Հ-04:Հ-06'!C8)</f>
        <v>193</v>
      </c>
      <c r="D8" s="7" t="s">
        <v>3</v>
      </c>
      <c r="E8" s="17">
        <f>SUM('Հ-04:Հ-06'!E8)</f>
        <v>846</v>
      </c>
      <c r="F8" s="26" t="str">
        <f t="shared" si="0"/>
        <v>Աճել է</v>
      </c>
      <c r="G8" s="26">
        <f t="shared" si="1"/>
        <v>653</v>
      </c>
    </row>
    <row r="9" spans="1:7" ht="22.5" customHeight="1" x14ac:dyDescent="0.25">
      <c r="A9" s="38">
        <v>5</v>
      </c>
      <c r="B9" s="7" t="s">
        <v>4</v>
      </c>
      <c r="C9" s="17">
        <f>SUM('Հ-04:Հ-06'!C9)</f>
        <v>469</v>
      </c>
      <c r="D9" s="7" t="s">
        <v>4</v>
      </c>
      <c r="E9" s="17">
        <f>SUM('Հ-04:Հ-06'!E9)</f>
        <v>1827</v>
      </c>
      <c r="F9" s="26" t="str">
        <f t="shared" si="0"/>
        <v>Աճել է</v>
      </c>
      <c r="G9" s="26">
        <f t="shared" si="1"/>
        <v>1358</v>
      </c>
    </row>
    <row r="10" spans="1:7" ht="21" customHeight="1" x14ac:dyDescent="0.25">
      <c r="A10" s="38"/>
      <c r="B10" s="7" t="s">
        <v>2</v>
      </c>
      <c r="C10" s="17">
        <f>SUM('Հ-04:Հ-06'!C10)</f>
        <v>43</v>
      </c>
      <c r="D10" s="7" t="s">
        <v>2</v>
      </c>
      <c r="E10" s="17">
        <f>SUM('Հ-04:Հ-06'!E10)</f>
        <v>456</v>
      </c>
      <c r="F10" s="26" t="str">
        <f>IF(G10=0,"Անփոփոխ",IF(G10&gt;0,"Աճել է","Նվազել է"))</f>
        <v>Աճել է</v>
      </c>
      <c r="G10" s="26">
        <f t="shared" si="1"/>
        <v>413</v>
      </c>
    </row>
    <row r="11" spans="1:7" ht="22.5" customHeight="1" x14ac:dyDescent="0.25">
      <c r="A11" s="38"/>
      <c r="B11" s="7" t="s">
        <v>3</v>
      </c>
      <c r="C11" s="17">
        <f>SUM('Հ-04:Հ-06'!C11)</f>
        <v>193</v>
      </c>
      <c r="D11" s="7" t="s">
        <v>3</v>
      </c>
      <c r="E11" s="17">
        <f>SUM('Հ-04:Հ-06'!E11)</f>
        <v>846</v>
      </c>
      <c r="F11" s="26" t="str">
        <f t="shared" ref="F11:F19" si="2">IF(G11=0,"Անփոփոխ",IF(G11&gt;0,"Աճել է","Նվազել է"))</f>
        <v>Աճել է</v>
      </c>
      <c r="G11" s="26">
        <f t="shared" si="1"/>
        <v>653</v>
      </c>
    </row>
    <row r="12" spans="1:7" ht="26.25" customHeight="1" x14ac:dyDescent="0.25">
      <c r="A12" s="38"/>
      <c r="B12" s="7" t="s">
        <v>13</v>
      </c>
      <c r="C12" s="17">
        <f>SUM('Հ-04:Հ-06'!C12)</f>
        <v>233</v>
      </c>
      <c r="D12" s="7" t="s">
        <v>13</v>
      </c>
      <c r="E12" s="17">
        <f>SUM('Հ-04:Հ-06'!E12)</f>
        <v>525</v>
      </c>
      <c r="F12" s="26" t="str">
        <f t="shared" si="2"/>
        <v>Աճել է</v>
      </c>
      <c r="G12" s="26">
        <f t="shared" si="1"/>
        <v>292</v>
      </c>
    </row>
    <row r="13" spans="1:7" ht="27" customHeight="1" x14ac:dyDescent="0.25">
      <c r="A13" s="38">
        <v>6</v>
      </c>
      <c r="B13" s="7" t="s">
        <v>7</v>
      </c>
      <c r="C13" s="17">
        <f>SUM('Հ-04:Հ-06'!C13)</f>
        <v>216</v>
      </c>
      <c r="D13" s="7" t="s">
        <v>7</v>
      </c>
      <c r="E13" s="17">
        <f>SUM('Հ-04:Հ-06'!E13)</f>
        <v>471</v>
      </c>
      <c r="F13" s="26" t="str">
        <f t="shared" si="2"/>
        <v>Աճել է</v>
      </c>
      <c r="G13" s="26">
        <f t="shared" si="1"/>
        <v>255</v>
      </c>
    </row>
    <row r="14" spans="1:7" ht="24" customHeight="1" x14ac:dyDescent="0.25">
      <c r="A14" s="38">
        <v>7</v>
      </c>
      <c r="B14" s="7" t="s">
        <v>6</v>
      </c>
      <c r="C14" s="17">
        <f>SUM('Հ-04:Հ-06'!C14)</f>
        <v>35</v>
      </c>
      <c r="D14" s="7" t="s">
        <v>6</v>
      </c>
      <c r="E14" s="17">
        <f>SUM('Հ-04:Հ-06'!E14)</f>
        <v>71</v>
      </c>
      <c r="F14" s="26" t="str">
        <f t="shared" si="2"/>
        <v>Աճել է</v>
      </c>
      <c r="G14" s="26">
        <f t="shared" si="1"/>
        <v>36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14</v>
      </c>
      <c r="C16" s="59"/>
      <c r="D16" s="59" t="s">
        <v>75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f>SUM('Հ-04:Հ-06'!C17)</f>
        <v>982</v>
      </c>
      <c r="D17" s="5" t="s">
        <v>8</v>
      </c>
      <c r="E17" s="17">
        <f>SUM('Հ-04:Հ-06'!E17)</f>
        <v>2028</v>
      </c>
      <c r="F17" s="25" t="str">
        <f t="shared" si="2"/>
        <v>Աճել է</v>
      </c>
      <c r="G17" s="25">
        <f>E17-C17</f>
        <v>1046</v>
      </c>
    </row>
    <row r="18" spans="1:7" ht="36.75" customHeight="1" x14ac:dyDescent="0.25">
      <c r="A18" s="41">
        <v>2</v>
      </c>
      <c r="B18" s="7" t="s">
        <v>0</v>
      </c>
      <c r="C18" s="17">
        <f>SUM('Հ-04:Հ-06'!C18)</f>
        <v>726</v>
      </c>
      <c r="D18" s="7" t="s">
        <v>91</v>
      </c>
      <c r="E18" s="17">
        <f>SUM('Հ-04:Հ-06'!E18)</f>
        <v>1117</v>
      </c>
      <c r="F18" s="26" t="str">
        <f t="shared" si="2"/>
        <v>Աճել է</v>
      </c>
      <c r="G18" s="26">
        <f>E18-C18</f>
        <v>391</v>
      </c>
    </row>
    <row r="19" spans="1:7" ht="24" customHeight="1" x14ac:dyDescent="0.25">
      <c r="A19" s="41">
        <v>3</v>
      </c>
      <c r="B19" s="7" t="s">
        <v>10</v>
      </c>
      <c r="C19" s="17">
        <f>SUM('Հ-04:Հ-06'!C19)</f>
        <v>256</v>
      </c>
      <c r="D19" s="7" t="s">
        <v>10</v>
      </c>
      <c r="E19" s="17">
        <f>SUM('Հ-04:Հ-06'!E19)</f>
        <v>911</v>
      </c>
      <c r="F19" s="26" t="str">
        <f t="shared" si="2"/>
        <v>Աճել է</v>
      </c>
      <c r="G19" s="26">
        <f>E19-C19</f>
        <v>655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16" sqref="B16:C16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10.42578125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76</v>
      </c>
      <c r="C2" s="59"/>
      <c r="D2" s="59" t="s">
        <v>77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f>SUM('Հ-07:Հ-09'!C3)</f>
        <v>0</v>
      </c>
      <c r="D3" s="5" t="s">
        <v>9</v>
      </c>
      <c r="E3" s="17">
        <f>SUM('Հ-07:Հ-09'!E3)</f>
        <v>0</v>
      </c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17">
        <f>SUM('Հ-07:Հ-09'!C4)</f>
        <v>0</v>
      </c>
      <c r="D4" s="15" t="s">
        <v>12</v>
      </c>
      <c r="E4" s="17">
        <f>SUM('Հ-07:Հ-09'!E4)</f>
        <v>0</v>
      </c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17">
        <f>SUM('Հ-07:Հ-09'!C5)</f>
        <v>0</v>
      </c>
      <c r="D5" s="7" t="s">
        <v>5</v>
      </c>
      <c r="E5" s="17">
        <f>SUM('Հ-07:Հ-09'!E5)</f>
        <v>0</v>
      </c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7">
        <f>SUM('Հ-07:Հ-09'!C6)</f>
        <v>0</v>
      </c>
      <c r="D6" s="7" t="s">
        <v>1</v>
      </c>
      <c r="E6" s="17">
        <f>SUM('Հ-07:Հ-09'!E6)</f>
        <v>0</v>
      </c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17">
        <f>SUM('Հ-07:Հ-09'!C7)</f>
        <v>0</v>
      </c>
      <c r="D7" s="7" t="s">
        <v>2</v>
      </c>
      <c r="E7" s="17">
        <f>SUM('Հ-07:Հ-09'!E7)</f>
        <v>0</v>
      </c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17">
        <f>SUM('Հ-07:Հ-09'!C8)</f>
        <v>0</v>
      </c>
      <c r="D8" s="7" t="s">
        <v>3</v>
      </c>
      <c r="E8" s="17">
        <f>SUM('Հ-07:Հ-09'!E8)</f>
        <v>0</v>
      </c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17">
        <f>SUM('Հ-07:Հ-09'!C9)</f>
        <v>0</v>
      </c>
      <c r="D9" s="7" t="s">
        <v>4</v>
      </c>
      <c r="E9" s="17">
        <f>SUM('Հ-07:Հ-09'!E9)</f>
        <v>0</v>
      </c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17">
        <f>SUM('Հ-07:Հ-09'!C10)</f>
        <v>0</v>
      </c>
      <c r="D10" s="7" t="s">
        <v>2</v>
      </c>
      <c r="E10" s="17">
        <f>SUM('Հ-07:Հ-09'!E10)</f>
        <v>0</v>
      </c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17">
        <f>SUM('Հ-07:Հ-09'!C11)</f>
        <v>0</v>
      </c>
      <c r="D11" s="7" t="s">
        <v>3</v>
      </c>
      <c r="E11" s="17">
        <f>SUM('Հ-07:Հ-09'!E11)</f>
        <v>0</v>
      </c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17">
        <f>SUM('Հ-07:Հ-09'!C12)</f>
        <v>0</v>
      </c>
      <c r="D12" s="7" t="s">
        <v>13</v>
      </c>
      <c r="E12" s="17">
        <f>SUM('Հ-07:Հ-09'!E12)</f>
        <v>0</v>
      </c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17">
        <f>SUM('Հ-07:Հ-09'!C13)</f>
        <v>0</v>
      </c>
      <c r="D13" s="7" t="s">
        <v>7</v>
      </c>
      <c r="E13" s="17">
        <f>SUM('Հ-07:Հ-09'!E13)</f>
        <v>0</v>
      </c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7">
        <f>SUM('Հ-07:Հ-09'!C14)</f>
        <v>0</v>
      </c>
      <c r="D14" s="7" t="s">
        <v>6</v>
      </c>
      <c r="E14" s="17">
        <f>SUM('Հ-07:Հ-09'!E14)</f>
        <v>0</v>
      </c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15</v>
      </c>
      <c r="C16" s="59"/>
      <c r="D16" s="59" t="s">
        <v>78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f>SUM('Հ-07:Հ-09'!C17)</f>
        <v>0</v>
      </c>
      <c r="D17" s="5" t="s">
        <v>8</v>
      </c>
      <c r="E17" s="17">
        <f>SUM('Հ-07:Հ-09'!E17)</f>
        <v>0</v>
      </c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17">
        <f>SUM('Հ-07:Հ-09'!C18)</f>
        <v>0</v>
      </c>
      <c r="D18" s="7" t="s">
        <v>0</v>
      </c>
      <c r="E18" s="17">
        <f>SUM('Հ-07:Հ-09'!E18)</f>
        <v>0</v>
      </c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17">
        <f>SUM('Հ-07:Հ-09'!C19)</f>
        <v>0</v>
      </c>
      <c r="D19" s="7" t="s">
        <v>10</v>
      </c>
      <c r="E19" s="17">
        <f>SUM('Հ-07:Հ-09'!E19)</f>
        <v>0</v>
      </c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7" workbookViewId="0">
      <selection activeCell="B16" sqref="B16:C16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10.42578125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79</v>
      </c>
      <c r="C2" s="59"/>
      <c r="D2" s="59" t="s">
        <v>80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f>SUM('Հ-10:Հ-12'!C3)</f>
        <v>0</v>
      </c>
      <c r="D3" s="5" t="s">
        <v>9</v>
      </c>
      <c r="E3" s="17">
        <f>SUM('Հ-10:Հ-12'!E3)</f>
        <v>0</v>
      </c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17">
        <f>SUM('Հ-10:Հ-12'!C4)</f>
        <v>0</v>
      </c>
      <c r="D4" s="15" t="s">
        <v>12</v>
      </c>
      <c r="E4" s="17">
        <f>SUM('Հ-10:Հ-12'!E4)</f>
        <v>0</v>
      </c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17">
        <f>SUM('Հ-10:Հ-12'!C5)</f>
        <v>0</v>
      </c>
      <c r="D5" s="7" t="s">
        <v>5</v>
      </c>
      <c r="E5" s="17">
        <f>SUM('Հ-10:Հ-12'!E5)</f>
        <v>0</v>
      </c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7">
        <f>SUM('Հ-10:Հ-12'!C6)</f>
        <v>0</v>
      </c>
      <c r="D6" s="7" t="s">
        <v>1</v>
      </c>
      <c r="E6" s="17">
        <f>SUM('Հ-10:Հ-12'!E6)</f>
        <v>0</v>
      </c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17">
        <f>SUM('Հ-10:Հ-12'!C7)</f>
        <v>0</v>
      </c>
      <c r="D7" s="7" t="s">
        <v>2</v>
      </c>
      <c r="E7" s="17">
        <f>SUM('Հ-10:Հ-12'!E7)</f>
        <v>0</v>
      </c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17">
        <f>SUM('Հ-10:Հ-12'!C8)</f>
        <v>0</v>
      </c>
      <c r="D8" s="7" t="s">
        <v>3</v>
      </c>
      <c r="E8" s="17">
        <f>SUM('Հ-10:Հ-12'!E8)</f>
        <v>0</v>
      </c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17">
        <f>SUM('Հ-10:Հ-12'!C9)</f>
        <v>0</v>
      </c>
      <c r="D9" s="7" t="s">
        <v>4</v>
      </c>
      <c r="E9" s="17">
        <f>SUM('Հ-10:Հ-12'!E9)</f>
        <v>0</v>
      </c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17">
        <f>SUM('Հ-10:Հ-12'!C10)</f>
        <v>0</v>
      </c>
      <c r="D10" s="7" t="s">
        <v>2</v>
      </c>
      <c r="E10" s="17">
        <f>SUM('Հ-10:Հ-12'!E10)</f>
        <v>0</v>
      </c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17">
        <f>SUM('Հ-10:Հ-12'!C11)</f>
        <v>0</v>
      </c>
      <c r="D11" s="7" t="s">
        <v>3</v>
      </c>
      <c r="E11" s="17">
        <f>SUM('Հ-10:Հ-12'!E11)</f>
        <v>0</v>
      </c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17">
        <f>SUM('Հ-10:Հ-12'!C12)</f>
        <v>0</v>
      </c>
      <c r="D12" s="7" t="s">
        <v>13</v>
      </c>
      <c r="E12" s="17">
        <f>SUM('Հ-10:Հ-12'!E12)</f>
        <v>0</v>
      </c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17">
        <f>SUM('Հ-10:Հ-12'!C13)</f>
        <v>0</v>
      </c>
      <c r="D13" s="7" t="s">
        <v>7</v>
      </c>
      <c r="E13" s="17">
        <f>SUM('Հ-10:Հ-12'!E13)</f>
        <v>0</v>
      </c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7">
        <f>SUM('Հ-10:Հ-12'!C14)</f>
        <v>0</v>
      </c>
      <c r="D14" s="7" t="s">
        <v>6</v>
      </c>
      <c r="E14" s="17">
        <f>SUM('Հ-10:Հ-12'!E14)</f>
        <v>0</v>
      </c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16</v>
      </c>
      <c r="C16" s="59"/>
      <c r="D16" s="59" t="s">
        <v>81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f>SUM('Հ-10:Հ-12'!C17)</f>
        <v>0</v>
      </c>
      <c r="D17" s="5" t="s">
        <v>8</v>
      </c>
      <c r="E17" s="17">
        <f>SUM('Հ-10:Հ-12'!E17)</f>
        <v>0</v>
      </c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17">
        <f>SUM('Հ-10:Հ-12'!C18)</f>
        <v>0</v>
      </c>
      <c r="D18" s="7" t="s">
        <v>0</v>
      </c>
      <c r="E18" s="17">
        <f>SUM('Հ-10:Հ-12'!E18)</f>
        <v>0</v>
      </c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17">
        <f>SUM('Հ-10:Հ-12'!C19)</f>
        <v>0</v>
      </c>
      <c r="D19" s="7" t="s">
        <v>10</v>
      </c>
      <c r="E19" s="17">
        <f>SUM('Հ-10:Հ-12'!E19)</f>
        <v>0</v>
      </c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4" sqref="D4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10.42578125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82</v>
      </c>
      <c r="C2" s="59"/>
      <c r="D2" s="59" t="s">
        <v>83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f>SUM('Հ-01:Հ-06'!C3)</f>
        <v>18464</v>
      </c>
      <c r="D3" s="5" t="s">
        <v>9</v>
      </c>
      <c r="E3" s="17">
        <f>SUM('Հ-01:Հ-06'!E3)</f>
        <v>25608</v>
      </c>
      <c r="F3" s="25" t="str">
        <f t="shared" ref="F3:F9" si="0">IF(G3=0,"Անփոփոխ",IF(G3&gt;0,"Աճել է","Նվազել է"))</f>
        <v>Աճել է</v>
      </c>
      <c r="G3" s="25">
        <f t="shared" ref="G3:G14" si="1">E3-C3</f>
        <v>7144</v>
      </c>
    </row>
    <row r="4" spans="1:7" ht="27" customHeight="1" x14ac:dyDescent="0.25">
      <c r="A4" s="38">
        <v>2</v>
      </c>
      <c r="B4" s="15" t="s">
        <v>0</v>
      </c>
      <c r="C4" s="17">
        <f>SUM('Հ-01:Հ-06'!C4)</f>
        <v>14396</v>
      </c>
      <c r="D4" s="15" t="s">
        <v>103</v>
      </c>
      <c r="E4" s="17">
        <f>SUM('Հ-01:Հ-06'!E4)</f>
        <v>13915</v>
      </c>
      <c r="F4" s="26" t="str">
        <f t="shared" si="0"/>
        <v>Նվազել է</v>
      </c>
      <c r="G4" s="26">
        <f t="shared" si="1"/>
        <v>-481</v>
      </c>
    </row>
    <row r="5" spans="1:7" ht="23.25" customHeight="1" x14ac:dyDescent="0.25">
      <c r="A5" s="38">
        <v>3</v>
      </c>
      <c r="B5" s="7" t="s">
        <v>5</v>
      </c>
      <c r="C5" s="17">
        <f>SUM('Հ-01:Հ-06'!C5)</f>
        <v>857</v>
      </c>
      <c r="D5" s="7" t="s">
        <v>5</v>
      </c>
      <c r="E5" s="17">
        <f>SUM('Հ-01:Հ-06'!E5)</f>
        <v>1411</v>
      </c>
      <c r="F5" s="26" t="str">
        <f t="shared" si="0"/>
        <v>Աճել է</v>
      </c>
      <c r="G5" s="26">
        <f t="shared" si="1"/>
        <v>554</v>
      </c>
    </row>
    <row r="6" spans="1:7" ht="22.5" customHeight="1" x14ac:dyDescent="0.25">
      <c r="A6" s="38">
        <v>4</v>
      </c>
      <c r="B6" s="7" t="s">
        <v>1</v>
      </c>
      <c r="C6" s="17">
        <f>SUM('Հ-01:Հ-06'!C6)</f>
        <v>3211</v>
      </c>
      <c r="D6" s="7" t="s">
        <v>1</v>
      </c>
      <c r="E6" s="17">
        <f>SUM('Հ-01:Հ-06'!E6)</f>
        <v>10282</v>
      </c>
      <c r="F6" s="26" t="str">
        <f t="shared" si="0"/>
        <v>Աճել է</v>
      </c>
      <c r="G6" s="26">
        <f t="shared" si="1"/>
        <v>7071</v>
      </c>
    </row>
    <row r="7" spans="1:7" ht="21.75" customHeight="1" x14ac:dyDescent="0.25">
      <c r="A7" s="38"/>
      <c r="B7" s="7" t="s">
        <v>2</v>
      </c>
      <c r="C7" s="17">
        <f>SUM('Հ-01:Հ-06'!C7)</f>
        <v>2305</v>
      </c>
      <c r="D7" s="7" t="s">
        <v>2</v>
      </c>
      <c r="E7" s="17">
        <f>SUM('Հ-01:Հ-06'!E7)</f>
        <v>7797</v>
      </c>
      <c r="F7" s="26" t="str">
        <f t="shared" si="0"/>
        <v>Աճել է</v>
      </c>
      <c r="G7" s="26">
        <f t="shared" si="1"/>
        <v>5492</v>
      </c>
    </row>
    <row r="8" spans="1:7" ht="21.75" customHeight="1" x14ac:dyDescent="0.25">
      <c r="A8" s="38"/>
      <c r="B8" s="7" t="s">
        <v>3</v>
      </c>
      <c r="C8" s="17">
        <f>SUM('Հ-01:Հ-06'!C8)</f>
        <v>906</v>
      </c>
      <c r="D8" s="7" t="s">
        <v>3</v>
      </c>
      <c r="E8" s="17">
        <f>SUM('Հ-01:Հ-06'!E8)</f>
        <v>2485</v>
      </c>
      <c r="F8" s="26" t="str">
        <f t="shared" si="0"/>
        <v>Աճել է</v>
      </c>
      <c r="G8" s="26">
        <f t="shared" si="1"/>
        <v>1579</v>
      </c>
    </row>
    <row r="9" spans="1:7" ht="22.5" customHeight="1" x14ac:dyDescent="0.25">
      <c r="A9" s="38">
        <v>5</v>
      </c>
      <c r="B9" s="7" t="s">
        <v>4</v>
      </c>
      <c r="C9" s="17">
        <f>SUM('Հ-01:Հ-06'!C9)</f>
        <v>2402</v>
      </c>
      <c r="D9" s="7" t="s">
        <v>4</v>
      </c>
      <c r="E9" s="17">
        <f>SUM('Հ-01:Հ-06'!E9)</f>
        <v>5629</v>
      </c>
      <c r="F9" s="26" t="str">
        <f t="shared" si="0"/>
        <v>Աճել է</v>
      </c>
      <c r="G9" s="26">
        <f t="shared" si="1"/>
        <v>3227</v>
      </c>
    </row>
    <row r="10" spans="1:7" ht="21" customHeight="1" x14ac:dyDescent="0.25">
      <c r="A10" s="38"/>
      <c r="B10" s="7" t="s">
        <v>2</v>
      </c>
      <c r="C10" s="17">
        <f>SUM('Հ-01:Հ-06'!C10)</f>
        <v>298</v>
      </c>
      <c r="D10" s="7" t="s">
        <v>2</v>
      </c>
      <c r="E10" s="17">
        <f>SUM('Հ-01:Հ-06'!E10)</f>
        <v>1634</v>
      </c>
      <c r="F10" s="26" t="str">
        <f>IF(G10=0,"Անփոփոխ",IF(G10&gt;0,"Աճել է","Նվազել է"))</f>
        <v>Աճել է</v>
      </c>
      <c r="G10" s="26">
        <f t="shared" si="1"/>
        <v>1336</v>
      </c>
    </row>
    <row r="11" spans="1:7" ht="22.5" customHeight="1" x14ac:dyDescent="0.25">
      <c r="A11" s="38"/>
      <c r="B11" s="7" t="s">
        <v>3</v>
      </c>
      <c r="C11" s="17">
        <f>SUM('Հ-01:Հ-06'!C11)</f>
        <v>906</v>
      </c>
      <c r="D11" s="7" t="s">
        <v>3</v>
      </c>
      <c r="E11" s="17">
        <f>SUM('Հ-01:Հ-06'!E11)</f>
        <v>2485</v>
      </c>
      <c r="F11" s="26" t="str">
        <f t="shared" ref="F11:F19" si="2">IF(G11=0,"Անփոփոխ",IF(G11&gt;0,"Աճել է","Նվազել է"))</f>
        <v>Աճել է</v>
      </c>
      <c r="G11" s="26">
        <f t="shared" si="1"/>
        <v>1579</v>
      </c>
    </row>
    <row r="12" spans="1:7" ht="26.25" customHeight="1" x14ac:dyDescent="0.25">
      <c r="A12" s="38"/>
      <c r="B12" s="7" t="s">
        <v>13</v>
      </c>
      <c r="C12" s="17">
        <f>SUM('Հ-01:Հ-06'!C12)</f>
        <v>1198</v>
      </c>
      <c r="D12" s="7" t="s">
        <v>13</v>
      </c>
      <c r="E12" s="17">
        <f>SUM('Հ-01:Հ-06'!E12)</f>
        <v>1510</v>
      </c>
      <c r="F12" s="26" t="str">
        <f t="shared" si="2"/>
        <v>Աճել է</v>
      </c>
      <c r="G12" s="26">
        <f t="shared" si="1"/>
        <v>312</v>
      </c>
    </row>
    <row r="13" spans="1:7" ht="27" customHeight="1" x14ac:dyDescent="0.25">
      <c r="A13" s="38">
        <v>6</v>
      </c>
      <c r="B13" s="7" t="s">
        <v>7</v>
      </c>
      <c r="C13" s="17">
        <f>SUM('Հ-01:Հ-06'!C13)</f>
        <v>906</v>
      </c>
      <c r="D13" s="7" t="s">
        <v>7</v>
      </c>
      <c r="E13" s="17">
        <f>SUM('Հ-01:Հ-06'!E13)</f>
        <v>1701</v>
      </c>
      <c r="F13" s="26" t="str">
        <f t="shared" si="2"/>
        <v>Աճել է</v>
      </c>
      <c r="G13" s="26">
        <f t="shared" si="1"/>
        <v>795</v>
      </c>
    </row>
    <row r="14" spans="1:7" ht="24" customHeight="1" x14ac:dyDescent="0.25">
      <c r="A14" s="38">
        <v>7</v>
      </c>
      <c r="B14" s="7" t="s">
        <v>6</v>
      </c>
      <c r="C14" s="17">
        <f>SUM('Հ-01:Հ-06'!C14)</f>
        <v>210</v>
      </c>
      <c r="D14" s="7" t="s">
        <v>6</v>
      </c>
      <c r="E14" s="17">
        <f>SUM('Հ-01:Հ-06'!E14)</f>
        <v>350</v>
      </c>
      <c r="F14" s="26" t="str">
        <f t="shared" si="2"/>
        <v>Աճել է</v>
      </c>
      <c r="G14" s="26">
        <f t="shared" si="1"/>
        <v>140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85</v>
      </c>
      <c r="C16" s="59"/>
      <c r="D16" s="59" t="s">
        <v>84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f>SUM('Հ-01:Հ-06'!C17)</f>
        <v>4419</v>
      </c>
      <c r="D17" s="5" t="s">
        <v>8</v>
      </c>
      <c r="E17" s="17">
        <f>SUM('Հ-01:Հ-06'!E17)</f>
        <v>6871</v>
      </c>
      <c r="F17" s="25" t="str">
        <f t="shared" si="2"/>
        <v>Աճել է</v>
      </c>
      <c r="G17" s="25">
        <f>E17-C17</f>
        <v>2452</v>
      </c>
    </row>
    <row r="18" spans="1:7" ht="36.75" customHeight="1" x14ac:dyDescent="0.25">
      <c r="A18" s="41">
        <v>2</v>
      </c>
      <c r="B18" s="7" t="s">
        <v>0</v>
      </c>
      <c r="C18" s="17">
        <f>SUM('Հ-01:Հ-06'!C18)</f>
        <v>3351</v>
      </c>
      <c r="D18" s="7" t="s">
        <v>91</v>
      </c>
      <c r="E18" s="17">
        <f>SUM('Հ-01:Հ-06'!E18)</f>
        <v>3828</v>
      </c>
      <c r="F18" s="26" t="str">
        <f t="shared" si="2"/>
        <v>Աճել է</v>
      </c>
      <c r="G18" s="26">
        <f>E18-C18</f>
        <v>477</v>
      </c>
    </row>
    <row r="19" spans="1:7" ht="24" customHeight="1" x14ac:dyDescent="0.25">
      <c r="A19" s="41">
        <v>3</v>
      </c>
      <c r="B19" s="7" t="s">
        <v>10</v>
      </c>
      <c r="C19" s="17">
        <f>SUM('Հ-01:Հ-06'!C19)</f>
        <v>1068</v>
      </c>
      <c r="D19" s="7" t="s">
        <v>10</v>
      </c>
      <c r="E19" s="17">
        <f>SUM('Հ-01:Հ-06'!E19)</f>
        <v>3043</v>
      </c>
      <c r="F19" s="26" t="str">
        <f t="shared" si="2"/>
        <v>Աճել է</v>
      </c>
      <c r="G19" s="26">
        <f>E19-C19</f>
        <v>1975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16" sqref="B16:C16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86</v>
      </c>
      <c r="C2" s="59"/>
      <c r="D2" s="59" t="s">
        <v>87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>
        <f>SUM('Հ-07:Հ-12'!C3)</f>
        <v>0</v>
      </c>
      <c r="D3" s="5" t="s">
        <v>9</v>
      </c>
      <c r="E3" s="17">
        <f>SUM('Հ-07:Հ-12'!E3)</f>
        <v>0</v>
      </c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17">
        <f>SUM('Հ-07:Հ-12'!C4)</f>
        <v>0</v>
      </c>
      <c r="D4" s="15" t="s">
        <v>12</v>
      </c>
      <c r="E4" s="17">
        <f>SUM('Հ-07:Հ-12'!E4)</f>
        <v>0</v>
      </c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17">
        <f>SUM('Հ-07:Հ-12'!C5)</f>
        <v>0</v>
      </c>
      <c r="D5" s="7" t="s">
        <v>5</v>
      </c>
      <c r="E5" s="17">
        <f>SUM('Հ-07:Հ-12'!E5)</f>
        <v>0</v>
      </c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7">
        <f>SUM('Հ-07:Հ-12'!C6)</f>
        <v>0</v>
      </c>
      <c r="D6" s="7" t="s">
        <v>1</v>
      </c>
      <c r="E6" s="17">
        <f>SUM('Հ-07:Հ-12'!E6)</f>
        <v>0</v>
      </c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17">
        <f>SUM('Հ-07:Հ-12'!C7)</f>
        <v>0</v>
      </c>
      <c r="D7" s="7" t="s">
        <v>2</v>
      </c>
      <c r="E7" s="17">
        <f>SUM('Հ-07:Հ-12'!E7)</f>
        <v>0</v>
      </c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17">
        <f>SUM('Հ-07:Հ-12'!C8)</f>
        <v>0</v>
      </c>
      <c r="D8" s="7" t="s">
        <v>3</v>
      </c>
      <c r="E8" s="17">
        <f>SUM('Հ-07:Հ-12'!E8)</f>
        <v>0</v>
      </c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17">
        <f>SUM('Հ-07:Հ-12'!C9)</f>
        <v>0</v>
      </c>
      <c r="D9" s="7" t="s">
        <v>4</v>
      </c>
      <c r="E9" s="17">
        <f>SUM('Հ-07:Հ-12'!E9)</f>
        <v>0</v>
      </c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17">
        <f>SUM('Հ-07:Հ-12'!C10)</f>
        <v>0</v>
      </c>
      <c r="D10" s="7" t="s">
        <v>2</v>
      </c>
      <c r="E10" s="17">
        <f>SUM('Հ-07:Հ-12'!E10)</f>
        <v>0</v>
      </c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17">
        <f>SUM('Հ-07:Հ-12'!C11)</f>
        <v>0</v>
      </c>
      <c r="D11" s="7" t="s">
        <v>3</v>
      </c>
      <c r="E11" s="17">
        <f>SUM('Հ-07:Հ-12'!E11)</f>
        <v>0</v>
      </c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17">
        <f>SUM('Հ-07:Հ-12'!C12)</f>
        <v>0</v>
      </c>
      <c r="D12" s="7" t="s">
        <v>13</v>
      </c>
      <c r="E12" s="17">
        <f>SUM('Հ-07:Հ-12'!E12)</f>
        <v>0</v>
      </c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17">
        <f>SUM('Հ-07:Հ-12'!C13)</f>
        <v>0</v>
      </c>
      <c r="D13" s="7" t="s">
        <v>7</v>
      </c>
      <c r="E13" s="17">
        <f>SUM('Հ-07:Հ-12'!E13)</f>
        <v>0</v>
      </c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7">
        <f>SUM('Հ-07:Հ-12'!C14)</f>
        <v>0</v>
      </c>
      <c r="D14" s="7" t="s">
        <v>6</v>
      </c>
      <c r="E14" s="17">
        <f>SUM('Հ-07:Հ-12'!E14)</f>
        <v>0</v>
      </c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89</v>
      </c>
      <c r="C16" s="59"/>
      <c r="D16" s="59" t="s">
        <v>88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>
        <f>SUM('Հ-07:Հ-12'!C17)</f>
        <v>0</v>
      </c>
      <c r="D17" s="5" t="s">
        <v>8</v>
      </c>
      <c r="E17" s="17">
        <f>SUM('Հ-07:Հ-12'!E17)</f>
        <v>0</v>
      </c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17">
        <f>SUM('Հ-07:Հ-12'!C18)</f>
        <v>0</v>
      </c>
      <c r="D18" s="7" t="s">
        <v>0</v>
      </c>
      <c r="E18" s="17">
        <f>SUM('Հ-07:Հ-12'!E18)</f>
        <v>0</v>
      </c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17">
        <f>SUM('Հ-07:Հ-12'!C19)</f>
        <v>0</v>
      </c>
      <c r="D19" s="7" t="s">
        <v>10</v>
      </c>
      <c r="E19" s="17">
        <f>SUM('Հ-07:Հ-12'!E19)</f>
        <v>0</v>
      </c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6" sqref="D36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64" t="s">
        <v>18</v>
      </c>
      <c r="C2" s="65"/>
      <c r="D2" s="64" t="s">
        <v>19</v>
      </c>
      <c r="E2" s="65"/>
      <c r="F2" s="62" t="s">
        <v>11</v>
      </c>
      <c r="G2" s="63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17"/>
      <c r="D4" s="15" t="s">
        <v>12</v>
      </c>
      <c r="E4" s="17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17"/>
      <c r="D5" s="7" t="s">
        <v>5</v>
      </c>
      <c r="E5" s="17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7"/>
      <c r="D6" s="7" t="s">
        <v>1</v>
      </c>
      <c r="E6" s="17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17"/>
      <c r="D7" s="7" t="s">
        <v>2</v>
      </c>
      <c r="E7" s="17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17"/>
      <c r="D8" s="7" t="s">
        <v>3</v>
      </c>
      <c r="E8" s="17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17"/>
      <c r="D9" s="7" t="s">
        <v>4</v>
      </c>
      <c r="E9" s="17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17"/>
      <c r="D10" s="7" t="s">
        <v>2</v>
      </c>
      <c r="E10" s="17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17"/>
      <c r="D11" s="7" t="s">
        <v>3</v>
      </c>
      <c r="E11" s="17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17"/>
      <c r="D12" s="7" t="s">
        <v>13</v>
      </c>
      <c r="E12" s="17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17"/>
      <c r="D13" s="7" t="s">
        <v>7</v>
      </c>
      <c r="E13" s="17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7"/>
      <c r="D14" s="7" t="s">
        <v>6</v>
      </c>
      <c r="E14" s="17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64" t="s">
        <v>17</v>
      </c>
      <c r="C16" s="65"/>
      <c r="D16" s="64" t="s">
        <v>20</v>
      </c>
      <c r="E16" s="65"/>
      <c r="F16" s="62" t="s">
        <v>11</v>
      </c>
      <c r="G16" s="63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17"/>
      <c r="D18" s="7" t="s">
        <v>0</v>
      </c>
      <c r="E18" s="17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17"/>
      <c r="D19" s="7" t="s">
        <v>10</v>
      </c>
      <c r="E19" s="17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6" sqref="B6:G6"/>
    </sheetView>
  </sheetViews>
  <sheetFormatPr defaultColWidth="9.140625" defaultRowHeight="12" x14ac:dyDescent="0.25"/>
  <cols>
    <col min="1" max="1" width="4.140625" style="23" customWidth="1"/>
    <col min="2" max="2" width="37.28515625" style="23" customWidth="1"/>
    <col min="3" max="3" width="7" style="23" customWidth="1"/>
    <col min="4" max="4" width="38.140625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21"/>
      <c r="B1" s="22"/>
      <c r="C1" s="22"/>
      <c r="D1" s="22"/>
      <c r="E1" s="22"/>
    </row>
    <row r="2" spans="1:7" ht="42.75" customHeight="1" thickBot="1" x14ac:dyDescent="0.3">
      <c r="A2" s="56"/>
      <c r="B2" s="59" t="s">
        <v>25</v>
      </c>
      <c r="C2" s="59"/>
      <c r="D2" s="59" t="s">
        <v>26</v>
      </c>
      <c r="E2" s="59"/>
      <c r="F2" s="60" t="s">
        <v>11</v>
      </c>
      <c r="G2" s="61"/>
    </row>
    <row r="3" spans="1:7" ht="24" customHeight="1" x14ac:dyDescent="0.25">
      <c r="A3" s="43">
        <v>1</v>
      </c>
      <c r="B3" s="2" t="s">
        <v>9</v>
      </c>
      <c r="C3" s="16">
        <v>4747</v>
      </c>
      <c r="D3" s="3" t="s">
        <v>9</v>
      </c>
      <c r="E3" s="4">
        <v>5822</v>
      </c>
      <c r="F3" s="33" t="str">
        <f t="shared" ref="F3:F9" si="0">IF(G3=0,"Անփոփոխ",IF(G3&gt;0,"Աճել է","Նվազել է"))</f>
        <v>Աճել է</v>
      </c>
      <c r="G3" s="25">
        <f t="shared" ref="G3:G14" si="1">E3-C3</f>
        <v>1075</v>
      </c>
    </row>
    <row r="4" spans="1:7" ht="30.75" customHeight="1" x14ac:dyDescent="0.25">
      <c r="A4" s="38">
        <v>2</v>
      </c>
      <c r="B4" s="7" t="s">
        <v>0</v>
      </c>
      <c r="C4" s="9">
        <v>3593</v>
      </c>
      <c r="D4" s="7" t="s">
        <v>106</v>
      </c>
      <c r="E4" s="9">
        <v>2821</v>
      </c>
      <c r="F4" s="26" t="str">
        <f t="shared" si="0"/>
        <v>Նվազել է</v>
      </c>
      <c r="G4" s="26">
        <f t="shared" si="1"/>
        <v>-772</v>
      </c>
    </row>
    <row r="5" spans="1:7" ht="22.5" customHeight="1" x14ac:dyDescent="0.25">
      <c r="A5" s="38">
        <v>3</v>
      </c>
      <c r="B5" s="7" t="s">
        <v>5</v>
      </c>
      <c r="C5" s="9">
        <v>269</v>
      </c>
      <c r="D5" s="7" t="s">
        <v>5</v>
      </c>
      <c r="E5" s="9">
        <v>364</v>
      </c>
      <c r="F5" s="26" t="str">
        <f t="shared" si="0"/>
        <v>Աճել է</v>
      </c>
      <c r="G5" s="26">
        <f t="shared" si="1"/>
        <v>95</v>
      </c>
    </row>
    <row r="6" spans="1:7" ht="22.5" customHeight="1" thickBot="1" x14ac:dyDescent="0.3">
      <c r="A6" s="38">
        <v>4</v>
      </c>
      <c r="B6" s="12" t="s">
        <v>1</v>
      </c>
      <c r="C6" s="57">
        <v>885</v>
      </c>
      <c r="D6" s="12" t="s">
        <v>1</v>
      </c>
      <c r="E6" s="30">
        <v>2637</v>
      </c>
      <c r="F6" s="58" t="str">
        <f t="shared" si="0"/>
        <v>Աճել է</v>
      </c>
      <c r="G6" s="58">
        <f t="shared" si="1"/>
        <v>1752</v>
      </c>
    </row>
    <row r="7" spans="1:7" ht="21.75" customHeight="1" x14ac:dyDescent="0.25">
      <c r="A7" s="38"/>
      <c r="B7" s="5" t="s">
        <v>2</v>
      </c>
      <c r="C7" s="17">
        <v>615</v>
      </c>
      <c r="D7" s="5" t="s">
        <v>107</v>
      </c>
      <c r="E7" s="17">
        <v>2179</v>
      </c>
      <c r="F7" s="25" t="str">
        <f t="shared" si="0"/>
        <v>Աճել է</v>
      </c>
      <c r="G7" s="25">
        <f t="shared" si="1"/>
        <v>1564</v>
      </c>
    </row>
    <row r="8" spans="1:7" ht="20.25" customHeight="1" x14ac:dyDescent="0.25">
      <c r="A8" s="44"/>
      <c r="B8" s="7" t="s">
        <v>3</v>
      </c>
      <c r="C8" s="8">
        <v>270</v>
      </c>
      <c r="D8" s="7" t="s">
        <v>3</v>
      </c>
      <c r="E8" s="9">
        <v>458</v>
      </c>
      <c r="F8" s="26" t="str">
        <f t="shared" si="0"/>
        <v>Աճել է</v>
      </c>
      <c r="G8" s="26">
        <f t="shared" si="1"/>
        <v>188</v>
      </c>
    </row>
    <row r="9" spans="1:7" ht="29.25" customHeight="1" x14ac:dyDescent="0.25">
      <c r="A9" s="44">
        <v>5</v>
      </c>
      <c r="B9" s="7" t="s">
        <v>4</v>
      </c>
      <c r="C9" s="8">
        <v>686</v>
      </c>
      <c r="D9" s="7" t="s">
        <v>4</v>
      </c>
      <c r="E9" s="9">
        <v>1268</v>
      </c>
      <c r="F9" s="26" t="str">
        <f t="shared" si="0"/>
        <v>Աճել է</v>
      </c>
      <c r="G9" s="26">
        <f t="shared" si="1"/>
        <v>582</v>
      </c>
    </row>
    <row r="10" spans="1:7" ht="24.75" customHeight="1" x14ac:dyDescent="0.25">
      <c r="A10" s="44"/>
      <c r="B10" s="7" t="s">
        <v>2</v>
      </c>
      <c r="C10" s="8">
        <v>81</v>
      </c>
      <c r="D10" s="7" t="s">
        <v>2</v>
      </c>
      <c r="E10" s="9">
        <v>468</v>
      </c>
      <c r="F10" s="26" t="str">
        <f>IF(G10=0,"Անփոփոխ",IF(G10&gt;0,"Աճել է","Նվազել է"))</f>
        <v>Աճել է</v>
      </c>
      <c r="G10" s="26">
        <f t="shared" si="1"/>
        <v>387</v>
      </c>
    </row>
    <row r="11" spans="1:7" ht="24.75" customHeight="1" x14ac:dyDescent="0.25">
      <c r="A11" s="44"/>
      <c r="B11" s="7" t="s">
        <v>3</v>
      </c>
      <c r="C11" s="8">
        <v>270</v>
      </c>
      <c r="D11" s="7" t="s">
        <v>3</v>
      </c>
      <c r="E11" s="9">
        <v>458</v>
      </c>
      <c r="F11" s="26" t="str">
        <f t="shared" ref="F11:F19" si="2">IF(G11=0,"Անփոփոխ",IF(G11&gt;0,"Աճել է","Նվազել է"))</f>
        <v>Աճել է</v>
      </c>
      <c r="G11" s="26">
        <f t="shared" si="1"/>
        <v>188</v>
      </c>
    </row>
    <row r="12" spans="1:7" ht="24.75" customHeight="1" x14ac:dyDescent="0.25">
      <c r="A12" s="44"/>
      <c r="B12" s="7" t="s">
        <v>13</v>
      </c>
      <c r="C12" s="8">
        <v>335</v>
      </c>
      <c r="D12" s="7" t="s">
        <v>13</v>
      </c>
      <c r="E12" s="9">
        <v>342</v>
      </c>
      <c r="F12" s="26" t="str">
        <f t="shared" si="2"/>
        <v>Աճել է</v>
      </c>
      <c r="G12" s="26">
        <f t="shared" si="1"/>
        <v>7</v>
      </c>
    </row>
    <row r="13" spans="1:7" ht="21" customHeight="1" x14ac:dyDescent="0.25">
      <c r="A13" s="44">
        <v>6</v>
      </c>
      <c r="B13" s="7" t="s">
        <v>7</v>
      </c>
      <c r="C13" s="8">
        <v>214</v>
      </c>
      <c r="D13" s="7" t="s">
        <v>7</v>
      </c>
      <c r="E13" s="9">
        <v>453</v>
      </c>
      <c r="F13" s="26" t="str">
        <f t="shared" si="2"/>
        <v>Աճել է</v>
      </c>
      <c r="G13" s="26">
        <f t="shared" si="1"/>
        <v>239</v>
      </c>
    </row>
    <row r="14" spans="1:7" ht="30" customHeight="1" x14ac:dyDescent="0.25">
      <c r="A14" s="38">
        <v>7</v>
      </c>
      <c r="B14" s="7" t="s">
        <v>6</v>
      </c>
      <c r="C14" s="18">
        <v>60</v>
      </c>
      <c r="D14" s="7" t="s">
        <v>6</v>
      </c>
      <c r="E14" s="9">
        <v>83</v>
      </c>
      <c r="F14" s="26" t="str">
        <f t="shared" si="2"/>
        <v>Աճել է</v>
      </c>
      <c r="G14" s="26">
        <f t="shared" si="1"/>
        <v>23</v>
      </c>
    </row>
    <row r="15" spans="1:7" ht="18.75" customHeight="1" thickBot="1" x14ac:dyDescent="0.3">
      <c r="A15" s="45"/>
      <c r="B15" s="10"/>
      <c r="C15" s="27"/>
      <c r="D15" s="10"/>
      <c r="E15" s="11"/>
      <c r="F15" s="28"/>
      <c r="G15" s="29"/>
    </row>
    <row r="16" spans="1:7" ht="42" customHeight="1" thickBot="1" x14ac:dyDescent="0.3">
      <c r="A16" s="53"/>
      <c r="B16" s="59" t="s">
        <v>27</v>
      </c>
      <c r="C16" s="59"/>
      <c r="D16" s="59" t="s">
        <v>28</v>
      </c>
      <c r="E16" s="59"/>
      <c r="F16" s="60" t="s">
        <v>11</v>
      </c>
      <c r="G16" s="61"/>
    </row>
    <row r="17" spans="1:7" ht="25.5" customHeight="1" x14ac:dyDescent="0.25">
      <c r="A17" s="46">
        <v>1</v>
      </c>
      <c r="B17" s="5" t="s">
        <v>8</v>
      </c>
      <c r="C17" s="6">
        <v>1208</v>
      </c>
      <c r="D17" s="5" t="s">
        <v>8</v>
      </c>
      <c r="E17" s="17">
        <v>1816</v>
      </c>
      <c r="F17" s="25" t="str">
        <f t="shared" si="2"/>
        <v>Աճել է</v>
      </c>
      <c r="G17" s="25">
        <f>E17-C17</f>
        <v>608</v>
      </c>
    </row>
    <row r="18" spans="1:7" ht="25.5" customHeight="1" x14ac:dyDescent="0.25">
      <c r="A18" s="47">
        <v>2</v>
      </c>
      <c r="B18" s="2" t="s">
        <v>0</v>
      </c>
      <c r="C18" s="16">
        <v>933</v>
      </c>
      <c r="D18" s="2" t="s">
        <v>108</v>
      </c>
      <c r="E18" s="16">
        <v>1004</v>
      </c>
      <c r="F18" s="26" t="str">
        <f t="shared" si="2"/>
        <v>Աճել է</v>
      </c>
      <c r="G18" s="26">
        <f>E18-C18</f>
        <v>71</v>
      </c>
    </row>
    <row r="19" spans="1:7" ht="25.5" customHeight="1" thickBot="1" x14ac:dyDescent="0.3">
      <c r="A19" s="48">
        <v>3</v>
      </c>
      <c r="B19" s="12" t="s">
        <v>10</v>
      </c>
      <c r="C19" s="30">
        <v>275</v>
      </c>
      <c r="D19" s="12" t="s">
        <v>10</v>
      </c>
      <c r="E19" s="13">
        <v>812</v>
      </c>
      <c r="F19" s="26" t="str">
        <f t="shared" si="2"/>
        <v>Աճել է</v>
      </c>
      <c r="G19" s="26">
        <f>E19-C19</f>
        <v>537</v>
      </c>
    </row>
    <row r="20" spans="1:7" x14ac:dyDescent="0.25">
      <c r="A20" s="31"/>
      <c r="B20" s="31"/>
      <c r="C20" s="31"/>
    </row>
    <row r="21" spans="1:7" ht="18" customHeight="1" x14ac:dyDescent="0.25">
      <c r="A21" s="31"/>
      <c r="B21" s="31"/>
      <c r="C21" s="31"/>
    </row>
    <row r="22" spans="1:7" x14ac:dyDescent="0.25">
      <c r="A22" s="31"/>
      <c r="B22" s="31"/>
      <c r="C22" s="31"/>
    </row>
    <row r="23" spans="1:7" ht="18" customHeight="1" x14ac:dyDescent="0.25">
      <c r="A23" s="31"/>
      <c r="B23" s="31"/>
      <c r="C23" s="31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D7" sqref="D7"/>
    </sheetView>
  </sheetViews>
  <sheetFormatPr defaultColWidth="9.140625" defaultRowHeight="15" x14ac:dyDescent="0.25"/>
  <cols>
    <col min="1" max="1" width="5" style="32" customWidth="1"/>
    <col min="2" max="2" width="39" style="32" customWidth="1"/>
    <col min="3" max="3" width="8.5703125" style="32" customWidth="1"/>
    <col min="4" max="4" width="38.5703125" style="32" customWidth="1"/>
    <col min="5" max="5" width="9.42578125" style="32" customWidth="1"/>
    <col min="6" max="6" width="9" style="23" customWidth="1"/>
    <col min="7" max="7" width="5.85546875" style="24" customWidth="1"/>
    <col min="8" max="16384" width="9.140625" style="32"/>
  </cols>
  <sheetData>
    <row r="1" spans="1:7" ht="15.75" thickBot="1" x14ac:dyDescent="0.3"/>
    <row r="2" spans="1:7" s="1" customFormat="1" ht="42.75" customHeight="1" thickBot="1" x14ac:dyDescent="0.25">
      <c r="A2" s="34"/>
      <c r="B2" s="59" t="s">
        <v>29</v>
      </c>
      <c r="C2" s="59"/>
      <c r="D2" s="59" t="s">
        <v>30</v>
      </c>
      <c r="E2" s="59"/>
      <c r="F2" s="60" t="s">
        <v>11</v>
      </c>
      <c r="G2" s="61"/>
    </row>
    <row r="3" spans="1:7" ht="35.25" customHeight="1" x14ac:dyDescent="0.25">
      <c r="A3" s="43">
        <v>1</v>
      </c>
      <c r="B3" s="2" t="s">
        <v>9</v>
      </c>
      <c r="C3" s="16">
        <v>4913</v>
      </c>
      <c r="D3" s="3" t="s">
        <v>9</v>
      </c>
      <c r="E3" s="4">
        <v>7390</v>
      </c>
      <c r="F3" s="33" t="str">
        <f t="shared" ref="F3:F9" si="0">IF(G3=0,"Անփոփոխ",IF(G3&gt;0,"Աճել է","Նվազել է"))</f>
        <v>Աճել է</v>
      </c>
      <c r="G3" s="33">
        <f t="shared" ref="G3:G14" si="1">E3-C3</f>
        <v>2477</v>
      </c>
    </row>
    <row r="4" spans="1:7" ht="27" customHeight="1" x14ac:dyDescent="0.25">
      <c r="A4" s="38">
        <v>2</v>
      </c>
      <c r="B4" s="7" t="s">
        <v>0</v>
      </c>
      <c r="C4" s="9">
        <v>3759</v>
      </c>
      <c r="D4" s="7" t="s">
        <v>109</v>
      </c>
      <c r="E4" s="9">
        <v>3870</v>
      </c>
      <c r="F4" s="26" t="str">
        <f t="shared" si="0"/>
        <v>Աճել է</v>
      </c>
      <c r="G4" s="26">
        <f t="shared" si="1"/>
        <v>111</v>
      </c>
    </row>
    <row r="5" spans="1:7" ht="26.25" customHeight="1" x14ac:dyDescent="0.25">
      <c r="A5" s="38">
        <v>3</v>
      </c>
      <c r="B5" s="7" t="s">
        <v>5</v>
      </c>
      <c r="C5" s="9">
        <v>213</v>
      </c>
      <c r="D5" s="7" t="s">
        <v>5</v>
      </c>
      <c r="E5" s="9">
        <v>459</v>
      </c>
      <c r="F5" s="26" t="str">
        <f t="shared" si="0"/>
        <v>Աճել է</v>
      </c>
      <c r="G5" s="26">
        <f t="shared" si="1"/>
        <v>246</v>
      </c>
    </row>
    <row r="6" spans="1:7" ht="26.25" customHeight="1" thickBot="1" x14ac:dyDescent="0.3">
      <c r="A6" s="38">
        <v>4</v>
      </c>
      <c r="B6" s="12" t="s">
        <v>1</v>
      </c>
      <c r="C6" s="57">
        <v>941</v>
      </c>
      <c r="D6" s="12" t="s">
        <v>1</v>
      </c>
      <c r="E6" s="30">
        <v>3061</v>
      </c>
      <c r="F6" s="58" t="str">
        <f t="shared" si="0"/>
        <v>Աճել է</v>
      </c>
      <c r="G6" s="26">
        <f t="shared" si="1"/>
        <v>2120</v>
      </c>
    </row>
    <row r="7" spans="1:7" ht="26.25" customHeight="1" x14ac:dyDescent="0.25">
      <c r="A7" s="38"/>
      <c r="B7" s="5" t="s">
        <v>2</v>
      </c>
      <c r="C7" s="17">
        <v>718</v>
      </c>
      <c r="D7" s="5" t="s">
        <v>111</v>
      </c>
      <c r="E7" s="17">
        <v>2246</v>
      </c>
      <c r="F7" s="25" t="str">
        <f t="shared" si="0"/>
        <v>Աճել է</v>
      </c>
      <c r="G7" s="26">
        <f t="shared" si="1"/>
        <v>1528</v>
      </c>
    </row>
    <row r="8" spans="1:7" ht="26.25" customHeight="1" x14ac:dyDescent="0.25">
      <c r="A8" s="38"/>
      <c r="B8" s="7" t="s">
        <v>3</v>
      </c>
      <c r="C8" s="9">
        <v>223</v>
      </c>
      <c r="D8" s="7" t="s">
        <v>3</v>
      </c>
      <c r="E8" s="9">
        <v>815</v>
      </c>
      <c r="F8" s="26" t="str">
        <f t="shared" si="0"/>
        <v>Աճել է</v>
      </c>
      <c r="G8" s="26">
        <f t="shared" si="1"/>
        <v>592</v>
      </c>
    </row>
    <row r="9" spans="1:7" ht="26.25" customHeight="1" x14ac:dyDescent="0.25">
      <c r="A9" s="38">
        <v>5</v>
      </c>
      <c r="B9" s="7" t="s">
        <v>4</v>
      </c>
      <c r="C9" s="9">
        <v>628</v>
      </c>
      <c r="D9" s="7" t="s">
        <v>4</v>
      </c>
      <c r="E9" s="9">
        <v>1663</v>
      </c>
      <c r="F9" s="26" t="str">
        <f t="shared" si="0"/>
        <v>Աճել է</v>
      </c>
      <c r="G9" s="26">
        <f t="shared" si="1"/>
        <v>1035</v>
      </c>
    </row>
    <row r="10" spans="1:7" ht="26.25" customHeight="1" x14ac:dyDescent="0.25">
      <c r="A10" s="38"/>
      <c r="B10" s="7" t="s">
        <v>2</v>
      </c>
      <c r="C10" s="9">
        <v>101</v>
      </c>
      <c r="D10" s="7" t="s">
        <v>2</v>
      </c>
      <c r="E10" s="9">
        <v>458</v>
      </c>
      <c r="F10" s="26" t="str">
        <f>IF(G10=0,"Անփոփոխ",IF(G10&gt;0,"Աճել է","Նվազել է"))</f>
        <v>Աճել է</v>
      </c>
      <c r="G10" s="26">
        <f t="shared" si="1"/>
        <v>357</v>
      </c>
    </row>
    <row r="11" spans="1:7" ht="26.25" customHeight="1" x14ac:dyDescent="0.25">
      <c r="A11" s="38"/>
      <c r="B11" s="7" t="s">
        <v>3</v>
      </c>
      <c r="C11" s="9">
        <v>223</v>
      </c>
      <c r="D11" s="7" t="s">
        <v>3</v>
      </c>
      <c r="E11" s="9">
        <v>815</v>
      </c>
      <c r="F11" s="26" t="str">
        <f t="shared" ref="F11:F19" si="2">IF(G11=0,"Անփոփոխ",IF(G11&gt;0,"Աճել է","Նվազել է"))</f>
        <v>Աճել է</v>
      </c>
      <c r="G11" s="26">
        <f t="shared" si="1"/>
        <v>592</v>
      </c>
    </row>
    <row r="12" spans="1:7" ht="26.25" customHeight="1" x14ac:dyDescent="0.25">
      <c r="A12" s="38"/>
      <c r="B12" s="7" t="s">
        <v>13</v>
      </c>
      <c r="C12" s="9">
        <v>304</v>
      </c>
      <c r="D12" s="7" t="s">
        <v>13</v>
      </c>
      <c r="E12" s="9">
        <v>390</v>
      </c>
      <c r="F12" s="26" t="str">
        <f t="shared" si="2"/>
        <v>Աճել է</v>
      </c>
      <c r="G12" s="26">
        <f t="shared" si="1"/>
        <v>86</v>
      </c>
    </row>
    <row r="13" spans="1:7" ht="26.25" customHeight="1" x14ac:dyDescent="0.25">
      <c r="A13" s="44">
        <v>6</v>
      </c>
      <c r="B13" s="7" t="s">
        <v>7</v>
      </c>
      <c r="C13" s="8">
        <v>288</v>
      </c>
      <c r="D13" s="7" t="s">
        <v>7</v>
      </c>
      <c r="E13" s="9">
        <v>499</v>
      </c>
      <c r="F13" s="26" t="str">
        <f t="shared" si="2"/>
        <v>Աճել է</v>
      </c>
      <c r="G13" s="26">
        <f t="shared" si="1"/>
        <v>211</v>
      </c>
    </row>
    <row r="14" spans="1:7" ht="26.25" customHeight="1" x14ac:dyDescent="0.25">
      <c r="A14" s="38">
        <v>7</v>
      </c>
      <c r="B14" s="7" t="s">
        <v>6</v>
      </c>
      <c r="C14" s="18">
        <v>73</v>
      </c>
      <c r="D14" s="7" t="s">
        <v>6</v>
      </c>
      <c r="E14" s="9">
        <v>136</v>
      </c>
      <c r="F14" s="26" t="str">
        <f t="shared" si="2"/>
        <v>Աճել է</v>
      </c>
      <c r="G14" s="26">
        <f t="shared" si="1"/>
        <v>63</v>
      </c>
    </row>
    <row r="15" spans="1:7" ht="26.25" customHeight="1" thickBot="1" x14ac:dyDescent="0.3">
      <c r="A15" s="49"/>
      <c r="B15" s="10"/>
      <c r="C15" s="27"/>
      <c r="D15" s="10"/>
      <c r="E15" s="11"/>
      <c r="F15" s="28"/>
      <c r="G15" s="29"/>
    </row>
    <row r="16" spans="1:7" s="1" customFormat="1" ht="42" customHeight="1" thickBot="1" x14ac:dyDescent="0.3">
      <c r="A16" s="39"/>
      <c r="B16" s="59" t="s">
        <v>32</v>
      </c>
      <c r="C16" s="59"/>
      <c r="D16" s="59" t="s">
        <v>31</v>
      </c>
      <c r="E16" s="59"/>
      <c r="F16" s="60" t="s">
        <v>11</v>
      </c>
      <c r="G16" s="61"/>
    </row>
    <row r="17" spans="1:7" ht="23.25" customHeight="1" x14ac:dyDescent="0.25">
      <c r="A17" s="46">
        <v>1</v>
      </c>
      <c r="B17" s="5" t="s">
        <v>8</v>
      </c>
      <c r="C17" s="6">
        <v>1298</v>
      </c>
      <c r="D17" s="5" t="s">
        <v>8</v>
      </c>
      <c r="E17" s="17">
        <v>1901</v>
      </c>
      <c r="F17" s="25" t="str">
        <f t="shared" si="2"/>
        <v>Աճել է</v>
      </c>
      <c r="G17" s="25">
        <f>E17-C17</f>
        <v>603</v>
      </c>
    </row>
    <row r="18" spans="1:7" ht="25.5" customHeight="1" x14ac:dyDescent="0.25">
      <c r="A18" s="47">
        <v>2</v>
      </c>
      <c r="B18" s="2" t="s">
        <v>0</v>
      </c>
      <c r="C18" s="16">
        <v>995</v>
      </c>
      <c r="D18" s="2" t="s">
        <v>110</v>
      </c>
      <c r="E18" s="16">
        <v>1021</v>
      </c>
      <c r="F18" s="26" t="str">
        <f t="shared" si="2"/>
        <v>Աճել է</v>
      </c>
      <c r="G18" s="26">
        <f>E18-C18</f>
        <v>26</v>
      </c>
    </row>
    <row r="19" spans="1:7" ht="23.25" customHeight="1" thickBot="1" x14ac:dyDescent="0.3">
      <c r="A19" s="48">
        <v>3</v>
      </c>
      <c r="B19" s="12" t="s">
        <v>10</v>
      </c>
      <c r="C19" s="30">
        <v>303</v>
      </c>
      <c r="D19" s="12" t="s">
        <v>10</v>
      </c>
      <c r="E19" s="13">
        <v>880</v>
      </c>
      <c r="F19" s="26" t="str">
        <f t="shared" si="2"/>
        <v>Աճել է</v>
      </c>
      <c r="G19" s="26">
        <f>E19-C19</f>
        <v>577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C18" sqref="C18"/>
    </sheetView>
  </sheetViews>
  <sheetFormatPr defaultColWidth="9.140625" defaultRowHeight="15" x14ac:dyDescent="0.2"/>
  <cols>
    <col min="1" max="1" width="4.140625" style="14" customWidth="1"/>
    <col min="2" max="2" width="33.42578125" style="32" customWidth="1"/>
    <col min="3" max="3" width="9" style="32" customWidth="1"/>
    <col min="4" max="4" width="36.5703125" style="32" customWidth="1"/>
    <col min="5" max="5" width="8.7109375" style="32" customWidth="1"/>
    <col min="6" max="6" width="9" style="23" customWidth="1"/>
    <col min="7" max="7" width="5.85546875" style="24" customWidth="1"/>
    <col min="8" max="16384" width="9.140625" style="32"/>
  </cols>
  <sheetData>
    <row r="1" spans="1:7" ht="15.75" thickBot="1" x14ac:dyDescent="0.25">
      <c r="A1" s="35"/>
    </row>
    <row r="2" spans="1:7" s="1" customFormat="1" ht="42.75" customHeight="1" thickBot="1" x14ac:dyDescent="0.25">
      <c r="A2" s="36"/>
      <c r="B2" s="59" t="s">
        <v>33</v>
      </c>
      <c r="C2" s="59"/>
      <c r="D2" s="59" t="s">
        <v>34</v>
      </c>
      <c r="E2" s="59"/>
      <c r="F2" s="60" t="s">
        <v>11</v>
      </c>
      <c r="G2" s="61"/>
    </row>
    <row r="3" spans="1:7" ht="27.75" customHeight="1" x14ac:dyDescent="0.25">
      <c r="A3" s="37">
        <v>1</v>
      </c>
      <c r="B3" s="7" t="s">
        <v>9</v>
      </c>
      <c r="C3" s="9">
        <v>4615</v>
      </c>
      <c r="D3" s="7" t="s">
        <v>9</v>
      </c>
      <c r="E3" s="9">
        <v>7508</v>
      </c>
      <c r="F3" s="33" t="str">
        <f t="shared" ref="F3:F9" si="0">IF(G3=0,"Անփոփոխ",IF(G3&gt;0,"Աճել է","Նվազել է"))</f>
        <v>Աճել է</v>
      </c>
      <c r="G3" s="33">
        <f t="shared" ref="G3:G14" si="1">E3-C3</f>
        <v>2893</v>
      </c>
    </row>
    <row r="4" spans="1:7" ht="27.75" customHeight="1" x14ac:dyDescent="0.25">
      <c r="A4" s="38">
        <v>2</v>
      </c>
      <c r="B4" s="7" t="s">
        <v>0</v>
      </c>
      <c r="C4" s="9">
        <v>3712</v>
      </c>
      <c r="D4" s="7" t="s">
        <v>115</v>
      </c>
      <c r="E4" s="9">
        <v>3904</v>
      </c>
      <c r="F4" s="26" t="str">
        <f t="shared" si="0"/>
        <v>Աճել է</v>
      </c>
      <c r="G4" s="26">
        <f t="shared" si="1"/>
        <v>192</v>
      </c>
    </row>
    <row r="5" spans="1:7" ht="27.75" customHeight="1" x14ac:dyDescent="0.25">
      <c r="A5" s="38">
        <v>3</v>
      </c>
      <c r="B5" s="7" t="s">
        <v>5</v>
      </c>
      <c r="C5" s="9">
        <v>218</v>
      </c>
      <c r="D5" s="7" t="s">
        <v>5</v>
      </c>
      <c r="E5" s="9">
        <v>435</v>
      </c>
      <c r="F5" s="26" t="str">
        <f t="shared" si="0"/>
        <v>Աճել է</v>
      </c>
      <c r="G5" s="26">
        <f t="shared" si="1"/>
        <v>217</v>
      </c>
    </row>
    <row r="6" spans="1:7" ht="27.75" customHeight="1" x14ac:dyDescent="0.25">
      <c r="A6" s="38">
        <v>4</v>
      </c>
      <c r="B6" s="7" t="s">
        <v>1</v>
      </c>
      <c r="C6" s="18">
        <v>685</v>
      </c>
      <c r="D6" s="7" t="s">
        <v>1</v>
      </c>
      <c r="E6" s="9">
        <v>3169</v>
      </c>
      <c r="F6" s="26" t="str">
        <f t="shared" si="0"/>
        <v>Աճել է</v>
      </c>
      <c r="G6" s="26">
        <f t="shared" si="1"/>
        <v>2484</v>
      </c>
    </row>
    <row r="7" spans="1:7" ht="27.75" customHeight="1" x14ac:dyDescent="0.25">
      <c r="A7" s="38"/>
      <c r="B7" s="7" t="s">
        <v>2</v>
      </c>
      <c r="C7" s="9">
        <v>492</v>
      </c>
      <c r="D7" s="7" t="s">
        <v>117</v>
      </c>
      <c r="E7" s="9">
        <v>2323</v>
      </c>
      <c r="F7" s="26" t="str">
        <f t="shared" si="0"/>
        <v>Աճել է</v>
      </c>
      <c r="G7" s="26">
        <f t="shared" si="1"/>
        <v>1831</v>
      </c>
    </row>
    <row r="8" spans="1:7" ht="27.75" customHeight="1" x14ac:dyDescent="0.25">
      <c r="A8" s="38"/>
      <c r="B8" s="7" t="s">
        <v>3</v>
      </c>
      <c r="C8" s="9">
        <v>193</v>
      </c>
      <c r="D8" s="7" t="s">
        <v>3</v>
      </c>
      <c r="E8" s="9">
        <v>846</v>
      </c>
      <c r="F8" s="26" t="str">
        <f t="shared" si="0"/>
        <v>Աճել է</v>
      </c>
      <c r="G8" s="26">
        <f t="shared" si="1"/>
        <v>653</v>
      </c>
    </row>
    <row r="9" spans="1:7" ht="27.75" customHeight="1" x14ac:dyDescent="0.25">
      <c r="A9" s="38">
        <v>5</v>
      </c>
      <c r="B9" s="7" t="s">
        <v>4</v>
      </c>
      <c r="C9" s="9">
        <v>469</v>
      </c>
      <c r="D9" s="7" t="s">
        <v>4</v>
      </c>
      <c r="E9" s="9">
        <v>1827</v>
      </c>
      <c r="F9" s="26" t="str">
        <f t="shared" si="0"/>
        <v>Աճել է</v>
      </c>
      <c r="G9" s="26">
        <f t="shared" si="1"/>
        <v>1358</v>
      </c>
    </row>
    <row r="10" spans="1:7" ht="27.75" customHeight="1" x14ac:dyDescent="0.25">
      <c r="A10" s="38"/>
      <c r="B10" s="7" t="s">
        <v>2</v>
      </c>
      <c r="C10" s="9">
        <v>43</v>
      </c>
      <c r="D10" s="7" t="s">
        <v>2</v>
      </c>
      <c r="E10" s="9">
        <v>456</v>
      </c>
      <c r="F10" s="26" t="str">
        <f>IF(G10=0,"Անփոփոխ",IF(G10&gt;0,"Աճել է","Նվազել է"))</f>
        <v>Աճել է</v>
      </c>
      <c r="G10" s="26">
        <f t="shared" si="1"/>
        <v>413</v>
      </c>
    </row>
    <row r="11" spans="1:7" ht="27.75" customHeight="1" x14ac:dyDescent="0.25">
      <c r="A11" s="38"/>
      <c r="B11" s="7" t="s">
        <v>3</v>
      </c>
      <c r="C11" s="9">
        <v>193</v>
      </c>
      <c r="D11" s="7" t="s">
        <v>3</v>
      </c>
      <c r="E11" s="9">
        <v>846</v>
      </c>
      <c r="F11" s="26" t="str">
        <f t="shared" ref="F11:F19" si="2">IF(G11=0,"Անփոփոխ",IF(G11&gt;0,"Աճել է","Նվազել է"))</f>
        <v>Աճել է</v>
      </c>
      <c r="G11" s="26">
        <f t="shared" si="1"/>
        <v>653</v>
      </c>
    </row>
    <row r="12" spans="1:7" ht="27.75" customHeight="1" x14ac:dyDescent="0.25">
      <c r="A12" s="38"/>
      <c r="B12" s="7" t="s">
        <v>13</v>
      </c>
      <c r="C12" s="9">
        <v>233</v>
      </c>
      <c r="D12" s="7" t="s">
        <v>13</v>
      </c>
      <c r="E12" s="9">
        <v>525</v>
      </c>
      <c r="F12" s="26" t="str">
        <f t="shared" si="2"/>
        <v>Աճել է</v>
      </c>
      <c r="G12" s="26">
        <f t="shared" si="1"/>
        <v>292</v>
      </c>
    </row>
    <row r="13" spans="1:7" ht="27.75" customHeight="1" x14ac:dyDescent="0.25">
      <c r="A13" s="38">
        <v>6</v>
      </c>
      <c r="B13" s="7" t="s">
        <v>7</v>
      </c>
      <c r="C13" s="9">
        <v>216</v>
      </c>
      <c r="D13" s="7" t="s">
        <v>7</v>
      </c>
      <c r="E13" s="9">
        <v>471</v>
      </c>
      <c r="F13" s="26" t="str">
        <f t="shared" si="2"/>
        <v>Աճել է</v>
      </c>
      <c r="G13" s="26">
        <f t="shared" si="1"/>
        <v>255</v>
      </c>
    </row>
    <row r="14" spans="1:7" ht="27.75" customHeight="1" x14ac:dyDescent="0.25">
      <c r="A14" s="38">
        <v>7</v>
      </c>
      <c r="B14" s="7" t="s">
        <v>6</v>
      </c>
      <c r="C14" s="18">
        <v>35</v>
      </c>
      <c r="D14" s="7" t="s">
        <v>6</v>
      </c>
      <c r="E14" s="9">
        <v>71</v>
      </c>
      <c r="F14" s="26" t="str">
        <f t="shared" si="2"/>
        <v>Աճել է</v>
      </c>
      <c r="G14" s="26">
        <f t="shared" si="1"/>
        <v>36</v>
      </c>
    </row>
    <row r="15" spans="1:7" ht="15.75" thickBot="1" x14ac:dyDescent="0.3">
      <c r="A15" s="20"/>
      <c r="B15" s="10"/>
      <c r="C15" s="27"/>
      <c r="D15" s="10"/>
      <c r="E15" s="11"/>
      <c r="F15" s="28"/>
      <c r="G15" s="29"/>
    </row>
    <row r="16" spans="1:7" s="1" customFormat="1" ht="42" customHeight="1" thickBot="1" x14ac:dyDescent="0.3">
      <c r="A16" s="39"/>
      <c r="B16" s="59" t="s">
        <v>36</v>
      </c>
      <c r="C16" s="59"/>
      <c r="D16" s="59" t="s">
        <v>35</v>
      </c>
      <c r="E16" s="59"/>
      <c r="F16" s="60" t="s">
        <v>11</v>
      </c>
      <c r="G16" s="61"/>
    </row>
    <row r="17" spans="1:7" ht="25.5" customHeight="1" x14ac:dyDescent="0.25">
      <c r="A17" s="40">
        <v>1</v>
      </c>
      <c r="B17" s="7" t="s">
        <v>8</v>
      </c>
      <c r="C17" s="9">
        <v>982</v>
      </c>
      <c r="D17" s="7" t="s">
        <v>8</v>
      </c>
      <c r="E17" s="9">
        <v>2028</v>
      </c>
      <c r="F17" s="25" t="str">
        <f t="shared" si="2"/>
        <v>Աճել է</v>
      </c>
      <c r="G17" s="25">
        <f>E17-C17</f>
        <v>1046</v>
      </c>
    </row>
    <row r="18" spans="1:7" ht="26.25" customHeight="1" x14ac:dyDescent="0.25">
      <c r="A18" s="41">
        <v>2</v>
      </c>
      <c r="B18" s="7" t="s">
        <v>0</v>
      </c>
      <c r="C18" s="9">
        <v>726</v>
      </c>
      <c r="D18" s="7" t="s">
        <v>116</v>
      </c>
      <c r="E18" s="9">
        <v>1117</v>
      </c>
      <c r="F18" s="26" t="str">
        <f t="shared" si="2"/>
        <v>Աճել է</v>
      </c>
      <c r="G18" s="26">
        <f>E18-C18</f>
        <v>391</v>
      </c>
    </row>
    <row r="19" spans="1:7" ht="24.75" customHeight="1" x14ac:dyDescent="0.25">
      <c r="A19" s="41">
        <v>3</v>
      </c>
      <c r="B19" s="7" t="s">
        <v>10</v>
      </c>
      <c r="C19" s="9">
        <v>256</v>
      </c>
      <c r="D19" s="7" t="s">
        <v>10</v>
      </c>
      <c r="E19" s="9">
        <v>911</v>
      </c>
      <c r="F19" s="26" t="str">
        <f t="shared" si="2"/>
        <v>Աճել է</v>
      </c>
      <c r="G19" s="26">
        <f>E19-C19</f>
        <v>655</v>
      </c>
    </row>
    <row r="20" spans="1:7" x14ac:dyDescent="0.2">
      <c r="A20" s="42"/>
    </row>
    <row r="21" spans="1:7" x14ac:dyDescent="0.2">
      <c r="A21" s="42"/>
    </row>
    <row r="22" spans="1:7" x14ac:dyDescent="0.2">
      <c r="A22" s="42"/>
    </row>
    <row r="23" spans="1:7" x14ac:dyDescent="0.2">
      <c r="A23" s="42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4" sqref="D4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37</v>
      </c>
      <c r="C2" s="59"/>
      <c r="D2" s="59" t="s">
        <v>38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94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2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39</v>
      </c>
      <c r="C16" s="59"/>
      <c r="D16" s="59" t="s">
        <v>40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93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4" sqref="D4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41</v>
      </c>
      <c r="C2" s="59"/>
      <c r="D2" s="59" t="s">
        <v>42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92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2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43</v>
      </c>
      <c r="C16" s="59"/>
      <c r="D16" s="59" t="s">
        <v>44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93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B1" workbookViewId="0">
      <selection activeCell="D4" sqref="D4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45</v>
      </c>
      <c r="C2" s="59"/>
      <c r="D2" s="59" t="s">
        <v>46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92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2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48</v>
      </c>
      <c r="C16" s="59"/>
      <c r="D16" s="59" t="s">
        <v>47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93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4" sqref="D4"/>
    </sheetView>
  </sheetViews>
  <sheetFormatPr defaultColWidth="9.140625" defaultRowHeight="12" x14ac:dyDescent="0.25"/>
  <cols>
    <col min="1" max="1" width="4.140625" style="55" customWidth="1"/>
    <col min="2" max="2" width="35.42578125" style="23" customWidth="1"/>
    <col min="3" max="3" width="7" style="23" customWidth="1"/>
    <col min="4" max="4" width="33.28515625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49</v>
      </c>
      <c r="C2" s="59"/>
      <c r="D2" s="59" t="s">
        <v>50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96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2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52</v>
      </c>
      <c r="C16" s="59"/>
      <c r="D16" s="59" t="s">
        <v>51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95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4" sqref="D4"/>
    </sheetView>
  </sheetViews>
  <sheetFormatPr defaultColWidth="9.140625" defaultRowHeight="12" x14ac:dyDescent="0.25"/>
  <cols>
    <col min="1" max="1" width="4.140625" style="55" customWidth="1"/>
    <col min="2" max="2" width="39.7109375" style="23" customWidth="1"/>
    <col min="3" max="3" width="7" style="23" customWidth="1"/>
    <col min="4" max="4" width="38" style="23" customWidth="1"/>
    <col min="5" max="5" width="8.42578125" style="23" customWidth="1"/>
    <col min="6" max="6" width="9" style="23" customWidth="1"/>
    <col min="7" max="7" width="5.85546875" style="24" customWidth="1"/>
    <col min="8" max="16384" width="9.140625" style="23"/>
  </cols>
  <sheetData>
    <row r="1" spans="1:7" ht="38.25" customHeight="1" thickBot="1" x14ac:dyDescent="0.3">
      <c r="A1" s="50"/>
      <c r="B1" s="22"/>
      <c r="C1" s="22"/>
      <c r="D1" s="22"/>
      <c r="E1" s="22"/>
    </row>
    <row r="2" spans="1:7" ht="42.75" customHeight="1" thickBot="1" x14ac:dyDescent="0.3">
      <c r="A2" s="51"/>
      <c r="B2" s="59" t="s">
        <v>53</v>
      </c>
      <c r="C2" s="59"/>
      <c r="D2" s="59" t="s">
        <v>54</v>
      </c>
      <c r="E2" s="59"/>
      <c r="F2" s="60" t="s">
        <v>11</v>
      </c>
      <c r="G2" s="61"/>
    </row>
    <row r="3" spans="1:7" ht="23.25" customHeight="1" x14ac:dyDescent="0.25">
      <c r="A3" s="37">
        <v>1</v>
      </c>
      <c r="B3" s="5" t="s">
        <v>9</v>
      </c>
      <c r="C3" s="17"/>
      <c r="D3" s="5" t="s">
        <v>9</v>
      </c>
      <c r="E3" s="17"/>
      <c r="F3" s="25" t="str">
        <f t="shared" ref="F3:F9" si="0">IF(G3=0,"Անփոփոխ",IF(G3&gt;0,"Աճել է","Նվազել է"))</f>
        <v>Անփոփոխ</v>
      </c>
      <c r="G3" s="25">
        <f t="shared" ref="G3:G14" si="1">E3-C3</f>
        <v>0</v>
      </c>
    </row>
    <row r="4" spans="1:7" ht="27" customHeight="1" x14ac:dyDescent="0.25">
      <c r="A4" s="38">
        <v>2</v>
      </c>
      <c r="B4" s="15" t="s">
        <v>0</v>
      </c>
      <c r="C4" s="9"/>
      <c r="D4" s="15" t="s">
        <v>99</v>
      </c>
      <c r="E4" s="9"/>
      <c r="F4" s="26" t="str">
        <f t="shared" si="0"/>
        <v>Անփոփոխ</v>
      </c>
      <c r="G4" s="26">
        <f t="shared" si="1"/>
        <v>0</v>
      </c>
    </row>
    <row r="5" spans="1:7" ht="23.25" customHeight="1" x14ac:dyDescent="0.25">
      <c r="A5" s="38">
        <v>3</v>
      </c>
      <c r="B5" s="7" t="s">
        <v>5</v>
      </c>
      <c r="C5" s="9"/>
      <c r="D5" s="7" t="s">
        <v>5</v>
      </c>
      <c r="E5" s="9"/>
      <c r="F5" s="26" t="str">
        <f t="shared" si="0"/>
        <v>Անփոփոխ</v>
      </c>
      <c r="G5" s="26">
        <f t="shared" si="1"/>
        <v>0</v>
      </c>
    </row>
    <row r="6" spans="1:7" ht="22.5" customHeight="1" x14ac:dyDescent="0.25">
      <c r="A6" s="38">
        <v>4</v>
      </c>
      <c r="B6" s="7" t="s">
        <v>1</v>
      </c>
      <c r="C6" s="18"/>
      <c r="D6" s="7" t="s">
        <v>1</v>
      </c>
      <c r="E6" s="9"/>
      <c r="F6" s="26" t="str">
        <f t="shared" si="0"/>
        <v>Անփոփոխ</v>
      </c>
      <c r="G6" s="26">
        <f t="shared" si="1"/>
        <v>0</v>
      </c>
    </row>
    <row r="7" spans="1:7" ht="21.75" customHeight="1" x14ac:dyDescent="0.25">
      <c r="A7" s="38"/>
      <c r="B7" s="7" t="s">
        <v>2</v>
      </c>
      <c r="C7" s="9"/>
      <c r="D7" s="7" t="s">
        <v>98</v>
      </c>
      <c r="E7" s="9"/>
      <c r="F7" s="26" t="str">
        <f t="shared" si="0"/>
        <v>Անփոփոխ</v>
      </c>
      <c r="G7" s="26">
        <f t="shared" si="1"/>
        <v>0</v>
      </c>
    </row>
    <row r="8" spans="1:7" ht="21.75" customHeight="1" x14ac:dyDescent="0.25">
      <c r="A8" s="38"/>
      <c r="B8" s="7" t="s">
        <v>3</v>
      </c>
      <c r="C8" s="9"/>
      <c r="D8" s="7" t="s">
        <v>3</v>
      </c>
      <c r="E8" s="9"/>
      <c r="F8" s="26" t="str">
        <f t="shared" si="0"/>
        <v>Անփոփոխ</v>
      </c>
      <c r="G8" s="26">
        <f t="shared" si="1"/>
        <v>0</v>
      </c>
    </row>
    <row r="9" spans="1:7" ht="22.5" customHeight="1" x14ac:dyDescent="0.25">
      <c r="A9" s="38">
        <v>5</v>
      </c>
      <c r="B9" s="7" t="s">
        <v>4</v>
      </c>
      <c r="C9" s="9"/>
      <c r="D9" s="7" t="s">
        <v>4</v>
      </c>
      <c r="E9" s="9"/>
      <c r="F9" s="26" t="str">
        <f t="shared" si="0"/>
        <v>Անփոփոխ</v>
      </c>
      <c r="G9" s="26">
        <f t="shared" si="1"/>
        <v>0</v>
      </c>
    </row>
    <row r="10" spans="1:7" ht="21" customHeight="1" x14ac:dyDescent="0.25">
      <c r="A10" s="38"/>
      <c r="B10" s="7" t="s">
        <v>2</v>
      </c>
      <c r="C10" s="9"/>
      <c r="D10" s="7" t="s">
        <v>2</v>
      </c>
      <c r="E10" s="9"/>
      <c r="F10" s="26" t="str">
        <f>IF(G10=0,"Անփոփոխ",IF(G10&gt;0,"Աճել է","Նվազել է"))</f>
        <v>Անփոփոխ</v>
      </c>
      <c r="G10" s="26">
        <f t="shared" si="1"/>
        <v>0</v>
      </c>
    </row>
    <row r="11" spans="1:7" ht="22.5" customHeight="1" x14ac:dyDescent="0.25">
      <c r="A11" s="38"/>
      <c r="B11" s="7" t="s">
        <v>3</v>
      </c>
      <c r="C11" s="9"/>
      <c r="D11" s="7" t="s">
        <v>3</v>
      </c>
      <c r="E11" s="9"/>
      <c r="F11" s="26" t="str">
        <f t="shared" ref="F11:F19" si="2">IF(G11=0,"Անփոփոխ",IF(G11&gt;0,"Աճել է","Նվազել է"))</f>
        <v>Անփոփոխ</v>
      </c>
      <c r="G11" s="26">
        <f t="shared" si="1"/>
        <v>0</v>
      </c>
    </row>
    <row r="12" spans="1:7" ht="26.25" customHeight="1" x14ac:dyDescent="0.25">
      <c r="A12" s="38"/>
      <c r="B12" s="7" t="s">
        <v>13</v>
      </c>
      <c r="C12" s="9"/>
      <c r="D12" s="7" t="s">
        <v>13</v>
      </c>
      <c r="E12" s="9"/>
      <c r="F12" s="26" t="str">
        <f t="shared" si="2"/>
        <v>Անփոփոխ</v>
      </c>
      <c r="G12" s="26">
        <f t="shared" si="1"/>
        <v>0</v>
      </c>
    </row>
    <row r="13" spans="1:7" ht="27" customHeight="1" x14ac:dyDescent="0.25">
      <c r="A13" s="38">
        <v>6</v>
      </c>
      <c r="B13" s="7" t="s">
        <v>7</v>
      </c>
      <c r="C13" s="9"/>
      <c r="D13" s="7" t="s">
        <v>7</v>
      </c>
      <c r="E13" s="9"/>
      <c r="F13" s="26" t="str">
        <f t="shared" si="2"/>
        <v>Անփոփոխ</v>
      </c>
      <c r="G13" s="26">
        <f t="shared" si="1"/>
        <v>0</v>
      </c>
    </row>
    <row r="14" spans="1:7" ht="24" customHeight="1" x14ac:dyDescent="0.25">
      <c r="A14" s="38">
        <v>7</v>
      </c>
      <c r="B14" s="7" t="s">
        <v>6</v>
      </c>
      <c r="C14" s="18"/>
      <c r="D14" s="7" t="s">
        <v>6</v>
      </c>
      <c r="E14" s="9"/>
      <c r="F14" s="26" t="str">
        <f t="shared" si="2"/>
        <v>Անփոփոխ</v>
      </c>
      <c r="G14" s="26">
        <f t="shared" si="1"/>
        <v>0</v>
      </c>
    </row>
    <row r="15" spans="1:7" ht="19.5" customHeight="1" thickBot="1" x14ac:dyDescent="0.3">
      <c r="A15" s="20"/>
      <c r="B15" s="19"/>
      <c r="C15" s="52"/>
      <c r="D15" s="19"/>
      <c r="E15" s="20"/>
      <c r="F15" s="28"/>
      <c r="G15" s="29"/>
    </row>
    <row r="16" spans="1:7" ht="42" customHeight="1" thickBot="1" x14ac:dyDescent="0.3">
      <c r="A16" s="53"/>
      <c r="B16" s="59" t="s">
        <v>55</v>
      </c>
      <c r="C16" s="59"/>
      <c r="D16" s="59" t="s">
        <v>56</v>
      </c>
      <c r="E16" s="59"/>
      <c r="F16" s="60" t="s">
        <v>11</v>
      </c>
      <c r="G16" s="61"/>
    </row>
    <row r="17" spans="1:7" ht="29.25" customHeight="1" x14ac:dyDescent="0.25">
      <c r="A17" s="40">
        <v>1</v>
      </c>
      <c r="B17" s="5" t="s">
        <v>8</v>
      </c>
      <c r="C17" s="17"/>
      <c r="D17" s="5" t="s">
        <v>8</v>
      </c>
      <c r="E17" s="17"/>
      <c r="F17" s="25" t="str">
        <f t="shared" si="2"/>
        <v>Անփոփոխ</v>
      </c>
      <c r="G17" s="25">
        <f>E17-C17</f>
        <v>0</v>
      </c>
    </row>
    <row r="18" spans="1:7" ht="36.75" customHeight="1" x14ac:dyDescent="0.25">
      <c r="A18" s="41">
        <v>2</v>
      </c>
      <c r="B18" s="7" t="s">
        <v>0</v>
      </c>
      <c r="C18" s="9"/>
      <c r="D18" s="7" t="s">
        <v>97</v>
      </c>
      <c r="E18" s="9"/>
      <c r="F18" s="26" t="str">
        <f t="shared" si="2"/>
        <v>Անփոփոխ</v>
      </c>
      <c r="G18" s="26">
        <f>E18-C18</f>
        <v>0</v>
      </c>
    </row>
    <row r="19" spans="1:7" ht="24" customHeight="1" x14ac:dyDescent="0.25">
      <c r="A19" s="41">
        <v>3</v>
      </c>
      <c r="B19" s="7" t="s">
        <v>10</v>
      </c>
      <c r="C19" s="9"/>
      <c r="D19" s="7" t="s">
        <v>10</v>
      </c>
      <c r="E19" s="9"/>
      <c r="F19" s="26" t="str">
        <f t="shared" si="2"/>
        <v>Անփոփոխ</v>
      </c>
      <c r="G19" s="26">
        <f>E19-C19</f>
        <v>0</v>
      </c>
    </row>
    <row r="20" spans="1:7" x14ac:dyDescent="0.25">
      <c r="A20" s="54"/>
      <c r="B20" s="31"/>
      <c r="C20" s="31"/>
    </row>
    <row r="21" spans="1:7" x14ac:dyDescent="0.25">
      <c r="A21" s="54"/>
      <c r="B21" s="31"/>
      <c r="C21" s="31"/>
    </row>
    <row r="22" spans="1:7" x14ac:dyDescent="0.25">
      <c r="A22" s="54"/>
      <c r="B22" s="31"/>
      <c r="C22" s="31"/>
    </row>
    <row r="23" spans="1:7" x14ac:dyDescent="0.25">
      <c r="A23" s="54"/>
      <c r="B23" s="31"/>
      <c r="C23" s="31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2019-05-03T13:40:19Z</dcterms:modified>
</cp:coreProperties>
</file>