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6-hunis-hashvetvutyun\6-hunis-hashvetvutyun\"/>
    </mc:Choice>
  </mc:AlternateContent>
  <bookViews>
    <workbookView xWindow="-105" yWindow="-105" windowWidth="20730" windowHeight="11760" tabRatio="877" firstSheet="1" activeTab="5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19" sheetId="13" r:id="rId1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3" l="1"/>
  <c r="J9" i="12" l="1"/>
  <c r="J9" i="11"/>
  <c r="J9" i="10"/>
  <c r="J9" i="9"/>
  <c r="J9" i="8"/>
  <c r="J9" i="7"/>
  <c r="J9" i="25"/>
  <c r="J9" i="21"/>
  <c r="J9" i="22"/>
  <c r="J9" i="23"/>
  <c r="J9" i="24"/>
  <c r="J9" i="6"/>
  <c r="L8" i="13" l="1"/>
  <c r="L8" i="20"/>
  <c r="L8" i="19"/>
  <c r="L8" i="18"/>
  <c r="L8" i="17"/>
  <c r="L8" i="16"/>
  <c r="L8" i="15"/>
  <c r="M8" i="23"/>
  <c r="L8" i="23"/>
  <c r="O27" i="12"/>
  <c r="N8" i="12" s="1"/>
  <c r="C26" i="12"/>
  <c r="C25" i="12"/>
  <c r="C24" i="12"/>
  <c r="C23" i="12"/>
  <c r="I11" i="12"/>
  <c r="H11" i="12"/>
  <c r="E9" i="12"/>
  <c r="D9" i="12"/>
  <c r="M8" i="12"/>
  <c r="L8" i="12"/>
  <c r="F8" i="12"/>
  <c r="O27" i="11"/>
  <c r="N8" i="11" s="1"/>
  <c r="C26" i="11"/>
  <c r="C25" i="11"/>
  <c r="C24" i="11"/>
  <c r="C23" i="11"/>
  <c r="I11" i="11"/>
  <c r="H11" i="11"/>
  <c r="H9" i="11" s="1"/>
  <c r="H8" i="11" s="1"/>
  <c r="E9" i="11"/>
  <c r="D9" i="11"/>
  <c r="M8" i="11"/>
  <c r="L8" i="11"/>
  <c r="F8" i="11"/>
  <c r="D8" i="11"/>
  <c r="O27" i="10"/>
  <c r="N8" i="10" s="1"/>
  <c r="C26" i="10"/>
  <c r="C25" i="10"/>
  <c r="C24" i="10"/>
  <c r="C23" i="10"/>
  <c r="I11" i="10"/>
  <c r="H11" i="10"/>
  <c r="E9" i="10"/>
  <c r="D9" i="10"/>
  <c r="M8" i="10"/>
  <c r="L8" i="10"/>
  <c r="F8" i="10"/>
  <c r="O27" i="9"/>
  <c r="N8" i="9" s="1"/>
  <c r="C26" i="9"/>
  <c r="C25" i="9"/>
  <c r="C24" i="9"/>
  <c r="C23" i="9"/>
  <c r="I11" i="9"/>
  <c r="H11" i="9"/>
  <c r="E9" i="9"/>
  <c r="D9" i="9"/>
  <c r="M8" i="9"/>
  <c r="L8" i="9"/>
  <c r="F8" i="9"/>
  <c r="O27" i="8"/>
  <c r="N8" i="8" s="1"/>
  <c r="C26" i="8"/>
  <c r="C25" i="8"/>
  <c r="C24" i="8"/>
  <c r="C23" i="8"/>
  <c r="I11" i="8"/>
  <c r="H9" i="8" s="1"/>
  <c r="H8" i="8" s="1"/>
  <c r="H11" i="8"/>
  <c r="E9" i="8"/>
  <c r="D9" i="8"/>
  <c r="M8" i="8"/>
  <c r="L8" i="8"/>
  <c r="F8" i="8"/>
  <c r="D8" i="8"/>
  <c r="O27" i="7"/>
  <c r="N8" i="7" s="1"/>
  <c r="C26" i="7"/>
  <c r="C25" i="7"/>
  <c r="C24" i="7"/>
  <c r="C23" i="7"/>
  <c r="I11" i="7"/>
  <c r="H11" i="7"/>
  <c r="E9" i="7"/>
  <c r="D9" i="7"/>
  <c r="M8" i="7"/>
  <c r="L8" i="7"/>
  <c r="F8" i="7"/>
  <c r="O27" i="6"/>
  <c r="N8" i="6" s="1"/>
  <c r="C26" i="6"/>
  <c r="C25" i="6"/>
  <c r="C24" i="6"/>
  <c r="C23" i="6"/>
  <c r="I11" i="6"/>
  <c r="H11" i="6"/>
  <c r="E9" i="6"/>
  <c r="D9" i="6"/>
  <c r="M8" i="6"/>
  <c r="L8" i="6"/>
  <c r="F8" i="6"/>
  <c r="O27" i="25"/>
  <c r="N8" i="25" s="1"/>
  <c r="C26" i="25"/>
  <c r="C25" i="25"/>
  <c r="C24" i="25"/>
  <c r="C23" i="25"/>
  <c r="I11" i="25"/>
  <c r="H11" i="25"/>
  <c r="E9" i="25"/>
  <c r="D9" i="25"/>
  <c r="M8" i="25"/>
  <c r="L8" i="25"/>
  <c r="F8" i="25"/>
  <c r="O27" i="21"/>
  <c r="C26" i="21"/>
  <c r="C25" i="21"/>
  <c r="C24" i="21"/>
  <c r="C23" i="21"/>
  <c r="I11" i="21"/>
  <c r="H11" i="21"/>
  <c r="H9" i="21" s="1"/>
  <c r="H8" i="21" s="1"/>
  <c r="E9" i="21"/>
  <c r="D9" i="21"/>
  <c r="N8" i="21"/>
  <c r="M8" i="21"/>
  <c r="L8" i="21"/>
  <c r="F8" i="21"/>
  <c r="D8" i="21"/>
  <c r="O27" i="22"/>
  <c r="N8" i="22" s="1"/>
  <c r="C26" i="22"/>
  <c r="C25" i="22"/>
  <c r="C24" i="22"/>
  <c r="C23" i="22"/>
  <c r="I11" i="22"/>
  <c r="H11" i="22"/>
  <c r="E9" i="22"/>
  <c r="D9" i="22"/>
  <c r="M8" i="22"/>
  <c r="L8" i="22"/>
  <c r="F8" i="22"/>
  <c r="O27" i="23"/>
  <c r="N8" i="23" s="1"/>
  <c r="C26" i="23"/>
  <c r="C25" i="23"/>
  <c r="C24" i="23"/>
  <c r="C23" i="23"/>
  <c r="I11" i="23"/>
  <c r="H11" i="23"/>
  <c r="H9" i="23" s="1"/>
  <c r="H8" i="23" s="1"/>
  <c r="E9" i="23"/>
  <c r="D9" i="23"/>
  <c r="D8" i="23" s="1"/>
  <c r="F8" i="23"/>
  <c r="H9" i="22" l="1"/>
  <c r="H8" i="22" s="1"/>
  <c r="D8" i="9"/>
  <c r="D8" i="7"/>
  <c r="D8" i="10"/>
  <c r="H9" i="12"/>
  <c r="H8" i="12" s="1"/>
  <c r="H9" i="25"/>
  <c r="H8" i="25" s="1"/>
  <c r="H9" i="9"/>
  <c r="H8" i="9" s="1"/>
  <c r="C8" i="9" s="1"/>
  <c r="D8" i="22"/>
  <c r="D8" i="6"/>
  <c r="H9" i="7"/>
  <c r="H8" i="7" s="1"/>
  <c r="D8" i="12"/>
  <c r="C8" i="12" s="1"/>
  <c r="C8" i="22"/>
  <c r="H9" i="6"/>
  <c r="H8" i="6" s="1"/>
  <c r="C8" i="6" s="1"/>
  <c r="C8" i="23"/>
  <c r="C8" i="8"/>
  <c r="C8" i="11"/>
  <c r="D8" i="25"/>
  <c r="C8" i="25" s="1"/>
  <c r="H9" i="10"/>
  <c r="H8" i="10" s="1"/>
  <c r="C8" i="21"/>
  <c r="I11" i="24"/>
  <c r="H11" i="24"/>
  <c r="L8" i="24"/>
  <c r="C8" i="7" l="1"/>
  <c r="C8" i="10"/>
  <c r="C24" i="24"/>
  <c r="C25" i="24"/>
  <c r="O27" i="24"/>
  <c r="N8" i="24" s="1"/>
  <c r="N27" i="13" l="1"/>
  <c r="O26" i="13"/>
  <c r="O25" i="13"/>
  <c r="M26" i="13"/>
  <c r="C26" i="13" s="1"/>
  <c r="M25" i="13"/>
  <c r="L25" i="13"/>
  <c r="I24" i="13"/>
  <c r="H25" i="13"/>
  <c r="O25" i="20"/>
  <c r="N27" i="20"/>
  <c r="O26" i="20"/>
  <c r="M26" i="20"/>
  <c r="C26" i="20" s="1"/>
  <c r="M25" i="20"/>
  <c r="L25" i="20"/>
  <c r="I24" i="20"/>
  <c r="H24" i="20"/>
  <c r="H25" i="20"/>
  <c r="O26" i="19"/>
  <c r="O25" i="19"/>
  <c r="M26" i="19"/>
  <c r="C26" i="19" s="1"/>
  <c r="M25" i="19"/>
  <c r="L25" i="19"/>
  <c r="I24" i="19"/>
  <c r="H24" i="19"/>
  <c r="H25" i="19"/>
  <c r="O26" i="18"/>
  <c r="O25" i="18"/>
  <c r="O27" i="18" s="1"/>
  <c r="N8" i="18" s="1"/>
  <c r="M26" i="18"/>
  <c r="C26" i="18" s="1"/>
  <c r="M25" i="18"/>
  <c r="L25" i="18"/>
  <c r="I24" i="18"/>
  <c r="H24" i="18"/>
  <c r="H25" i="18"/>
  <c r="N27" i="17"/>
  <c r="O26" i="17"/>
  <c r="O25" i="17"/>
  <c r="M26" i="17"/>
  <c r="C26" i="17" s="1"/>
  <c r="M25" i="17"/>
  <c r="L25" i="17"/>
  <c r="I24" i="17"/>
  <c r="H25" i="17"/>
  <c r="H24" i="17"/>
  <c r="O26" i="16"/>
  <c r="O25" i="16"/>
  <c r="N27" i="16"/>
  <c r="M26" i="16"/>
  <c r="C26" i="16" s="1"/>
  <c r="M25" i="16"/>
  <c r="M8" i="16" s="1"/>
  <c r="L25" i="16"/>
  <c r="I24" i="16"/>
  <c r="H25" i="16"/>
  <c r="H24" i="16"/>
  <c r="N27" i="19"/>
  <c r="N27" i="18"/>
  <c r="O26" i="15"/>
  <c r="O25" i="15"/>
  <c r="O27" i="15" s="1"/>
  <c r="N27" i="15"/>
  <c r="H24" i="15"/>
  <c r="N8" i="15" l="1"/>
  <c r="M8" i="18"/>
  <c r="M8" i="20"/>
  <c r="C25" i="18"/>
  <c r="C25" i="20"/>
  <c r="M8" i="19"/>
  <c r="O27" i="19"/>
  <c r="N8" i="19" s="1"/>
  <c r="C24" i="16"/>
  <c r="C24" i="13"/>
  <c r="O27" i="13"/>
  <c r="N8" i="13" s="1"/>
  <c r="C25" i="19"/>
  <c r="C25" i="13"/>
  <c r="C25" i="16"/>
  <c r="C24" i="17"/>
  <c r="M8" i="17"/>
  <c r="C25" i="17"/>
  <c r="O27" i="20"/>
  <c r="N8" i="20" s="1"/>
  <c r="O27" i="16"/>
  <c r="N8" i="16" s="1"/>
  <c r="O27" i="17"/>
  <c r="N8" i="17" s="1"/>
  <c r="C24" i="18"/>
  <c r="C24" i="19"/>
  <c r="C24" i="20"/>
  <c r="M8" i="13"/>
  <c r="M26" i="15"/>
  <c r="C26" i="15" s="1"/>
  <c r="M25" i="15"/>
  <c r="L25" i="15"/>
  <c r="I24" i="15"/>
  <c r="C24" i="15" s="1"/>
  <c r="H25" i="15"/>
  <c r="M8" i="15" l="1"/>
  <c r="C25" i="15"/>
  <c r="D11" i="16"/>
  <c r="F9" i="15"/>
  <c r="J30" i="15"/>
  <c r="J32" i="13"/>
  <c r="H32" i="13"/>
  <c r="J31" i="13"/>
  <c r="H31" i="13"/>
  <c r="J30" i="13"/>
  <c r="H30" i="13"/>
  <c r="K23" i="13"/>
  <c r="J23" i="13"/>
  <c r="J9" i="13" s="1"/>
  <c r="I23" i="13"/>
  <c r="I11" i="13" s="1"/>
  <c r="H23" i="13"/>
  <c r="D21" i="13"/>
  <c r="D20" i="13"/>
  <c r="D19" i="13"/>
  <c r="D18" i="13"/>
  <c r="D17" i="13"/>
  <c r="D16" i="13"/>
  <c r="E15" i="13"/>
  <c r="D15" i="13"/>
  <c r="E14" i="13"/>
  <c r="D14" i="13"/>
  <c r="D13" i="13"/>
  <c r="E12" i="13"/>
  <c r="D12" i="13"/>
  <c r="D11" i="13"/>
  <c r="E10" i="13"/>
  <c r="D10" i="13"/>
  <c r="G9" i="13"/>
  <c r="F9" i="13"/>
  <c r="J32" i="20"/>
  <c r="H32" i="20"/>
  <c r="J31" i="20"/>
  <c r="H31" i="20"/>
  <c r="J30" i="20"/>
  <c r="H30" i="20"/>
  <c r="K23" i="20"/>
  <c r="J23" i="20"/>
  <c r="J9" i="20" s="1"/>
  <c r="I23" i="20"/>
  <c r="I11" i="20" s="1"/>
  <c r="H23" i="20"/>
  <c r="D21" i="20"/>
  <c r="D20" i="20"/>
  <c r="D19" i="20"/>
  <c r="D18" i="20"/>
  <c r="D17" i="20"/>
  <c r="D16" i="20"/>
  <c r="E15" i="20"/>
  <c r="D15" i="20"/>
  <c r="E14" i="20"/>
  <c r="D14" i="20"/>
  <c r="D13" i="20"/>
  <c r="E12" i="20"/>
  <c r="D12" i="20"/>
  <c r="D11" i="20"/>
  <c r="E10" i="20"/>
  <c r="D10" i="20"/>
  <c r="G9" i="20"/>
  <c r="F9" i="20"/>
  <c r="J32" i="19"/>
  <c r="H32" i="19"/>
  <c r="J31" i="19"/>
  <c r="H31" i="19"/>
  <c r="J30" i="19"/>
  <c r="H30" i="19"/>
  <c r="K23" i="19"/>
  <c r="J23" i="19"/>
  <c r="J9" i="19" s="1"/>
  <c r="I23" i="19"/>
  <c r="I11" i="19" s="1"/>
  <c r="H23" i="19"/>
  <c r="D21" i="19"/>
  <c r="D20" i="19"/>
  <c r="D19" i="19"/>
  <c r="D18" i="19"/>
  <c r="D17" i="19"/>
  <c r="D16" i="19"/>
  <c r="E15" i="19"/>
  <c r="D15" i="19"/>
  <c r="E14" i="19"/>
  <c r="D14" i="19"/>
  <c r="D13" i="19"/>
  <c r="E12" i="19"/>
  <c r="D12" i="19"/>
  <c r="D11" i="19"/>
  <c r="E10" i="19"/>
  <c r="D10" i="19"/>
  <c r="G9" i="19"/>
  <c r="F9" i="19"/>
  <c r="J32" i="18"/>
  <c r="H32" i="18"/>
  <c r="J31" i="18"/>
  <c r="H31" i="18"/>
  <c r="J30" i="18"/>
  <c r="H30" i="18"/>
  <c r="K23" i="18"/>
  <c r="J23" i="18"/>
  <c r="J9" i="18" s="1"/>
  <c r="I23" i="18"/>
  <c r="I11" i="18" s="1"/>
  <c r="H23" i="18"/>
  <c r="D21" i="18"/>
  <c r="D20" i="18"/>
  <c r="D19" i="18"/>
  <c r="D18" i="18"/>
  <c r="D17" i="18"/>
  <c r="D16" i="18"/>
  <c r="E15" i="18"/>
  <c r="D15" i="18"/>
  <c r="E14" i="18"/>
  <c r="D14" i="18"/>
  <c r="D13" i="18"/>
  <c r="E12" i="18"/>
  <c r="D12" i="18"/>
  <c r="D11" i="18"/>
  <c r="E10" i="18"/>
  <c r="D10" i="18"/>
  <c r="G9" i="18"/>
  <c r="F9" i="18"/>
  <c r="J32" i="17"/>
  <c r="H32" i="17"/>
  <c r="J31" i="17"/>
  <c r="H31" i="17"/>
  <c r="J30" i="17"/>
  <c r="H30" i="17"/>
  <c r="K23" i="17"/>
  <c r="J23" i="17"/>
  <c r="J9" i="17" s="1"/>
  <c r="I23" i="17"/>
  <c r="I11" i="17" s="1"/>
  <c r="H23" i="17"/>
  <c r="D21" i="17"/>
  <c r="D20" i="17"/>
  <c r="D19" i="17"/>
  <c r="D18" i="17"/>
  <c r="D17" i="17"/>
  <c r="D16" i="17"/>
  <c r="E15" i="17"/>
  <c r="D15" i="17"/>
  <c r="E14" i="17"/>
  <c r="D14" i="17"/>
  <c r="D13" i="17"/>
  <c r="E12" i="17"/>
  <c r="D12" i="17"/>
  <c r="D11" i="17"/>
  <c r="E10" i="17"/>
  <c r="D10" i="17"/>
  <c r="G9" i="17"/>
  <c r="F9" i="17"/>
  <c r="J32" i="16"/>
  <c r="H32" i="16"/>
  <c r="J31" i="16"/>
  <c r="H31" i="16"/>
  <c r="J30" i="16"/>
  <c r="H30" i="16"/>
  <c r="K23" i="16"/>
  <c r="J23" i="16"/>
  <c r="J9" i="16" s="1"/>
  <c r="I23" i="16"/>
  <c r="I11" i="16" s="1"/>
  <c r="H23" i="16"/>
  <c r="D21" i="16"/>
  <c r="D20" i="16"/>
  <c r="D19" i="16"/>
  <c r="D18" i="16"/>
  <c r="D17" i="16"/>
  <c r="D16" i="16"/>
  <c r="E15" i="16"/>
  <c r="D15" i="16"/>
  <c r="E14" i="16"/>
  <c r="D14" i="16"/>
  <c r="D13" i="16"/>
  <c r="E12" i="16"/>
  <c r="D12" i="16"/>
  <c r="E10" i="16"/>
  <c r="D10" i="16"/>
  <c r="G9" i="16"/>
  <c r="F9" i="16"/>
  <c r="F8" i="16" s="1"/>
  <c r="J31" i="15"/>
  <c r="J32" i="15"/>
  <c r="H31" i="15"/>
  <c r="H32" i="15"/>
  <c r="H30" i="15"/>
  <c r="K23" i="15"/>
  <c r="J23" i="15"/>
  <c r="J9" i="15" s="1"/>
  <c r="I23" i="15"/>
  <c r="I11" i="15" s="1"/>
  <c r="H23" i="15"/>
  <c r="G9" i="15"/>
  <c r="F8" i="15" s="1"/>
  <c r="E15" i="15"/>
  <c r="E14" i="15"/>
  <c r="E12" i="15"/>
  <c r="E10" i="15"/>
  <c r="D11" i="15"/>
  <c r="D12" i="15"/>
  <c r="D13" i="15"/>
  <c r="D14" i="15"/>
  <c r="D15" i="15"/>
  <c r="D16" i="15"/>
  <c r="D17" i="15"/>
  <c r="D18" i="15"/>
  <c r="D19" i="15"/>
  <c r="D20" i="15"/>
  <c r="D21" i="15"/>
  <c r="D10" i="15"/>
  <c r="C26" i="24"/>
  <c r="C23" i="24"/>
  <c r="H9" i="24"/>
  <c r="H8" i="24" s="1"/>
  <c r="E9" i="24"/>
  <c r="D9" i="24"/>
  <c r="M8" i="24"/>
  <c r="F8" i="24"/>
  <c r="F8" i="17" l="1"/>
  <c r="E9" i="17"/>
  <c r="D8" i="17"/>
  <c r="D9" i="16"/>
  <c r="D8" i="16"/>
  <c r="H11" i="15"/>
  <c r="H9" i="15" s="1"/>
  <c r="H8" i="15" s="1"/>
  <c r="C23" i="15"/>
  <c r="E9" i="16"/>
  <c r="D9" i="17"/>
  <c r="H11" i="16"/>
  <c r="H9" i="16" s="1"/>
  <c r="C23" i="16"/>
  <c r="H11" i="17"/>
  <c r="C23" i="17"/>
  <c r="D9" i="18"/>
  <c r="C23" i="18"/>
  <c r="H11" i="18"/>
  <c r="H9" i="18" s="1"/>
  <c r="H8" i="18" s="1"/>
  <c r="H11" i="19"/>
  <c r="H9" i="19" s="1"/>
  <c r="C23" i="19"/>
  <c r="C23" i="20"/>
  <c r="H11" i="20"/>
  <c r="H9" i="20" s="1"/>
  <c r="H8" i="20" s="1"/>
  <c r="H11" i="13"/>
  <c r="H9" i="13" s="1"/>
  <c r="C23" i="13"/>
  <c r="D8" i="18"/>
  <c r="E9" i="20"/>
  <c r="D9" i="13"/>
  <c r="D8" i="20"/>
  <c r="F8" i="18"/>
  <c r="E9" i="18"/>
  <c r="F8" i="20"/>
  <c r="D8" i="13"/>
  <c r="F8" i="19"/>
  <c r="E9" i="19"/>
  <c r="D9" i="19"/>
  <c r="D8" i="24"/>
  <c r="C8" i="24" s="1"/>
  <c r="D8" i="19"/>
  <c r="H9" i="17"/>
  <c r="H8" i="17" s="1"/>
  <c r="D9" i="20"/>
  <c r="F8" i="13"/>
  <c r="E9" i="13"/>
  <c r="D8" i="15"/>
  <c r="D9" i="15"/>
  <c r="E9" i="15"/>
  <c r="C8" i="17" l="1"/>
  <c r="C8" i="20"/>
  <c r="C8" i="18"/>
  <c r="H8" i="16"/>
  <c r="C8" i="16" s="1"/>
  <c r="H8" i="19"/>
  <c r="C8" i="19" s="1"/>
  <c r="H8" i="13"/>
  <c r="C8" i="13" s="1"/>
  <c r="C8" i="15"/>
</calcChain>
</file>

<file path=xl/sharedStrings.xml><?xml version="1.0" encoding="utf-8"?>
<sst xmlns="http://schemas.openxmlformats.org/spreadsheetml/2006/main" count="874" uniqueCount="51">
  <si>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</si>
  <si>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</si>
  <si>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</si>
  <si>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</si>
  <si>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</si>
  <si>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</si>
  <si>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Նախարարությունում գրանցված մտից փաստաթղթերի վերաբերյալ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</si>
  <si>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</si>
  <si>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</si>
  <si>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</si>
  <si>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</si>
  <si>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</si>
  <si>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</si>
  <si>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</si>
  <si>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</si>
  <si>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</si>
  <si>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</si>
  <si>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</si>
  <si>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</si>
  <si>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</si>
  <si>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</si>
  <si>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</si>
  <si>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</si>
  <si>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</si>
  <si>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</si>
  <si>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</si>
  <si>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</si>
  <si>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</si>
  <si>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</si>
  <si>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</si>
  <si>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</si>
  <si>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</si>
  <si>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</si>
  <si>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</si>
  <si>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</si>
  <si>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</si>
  <si>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</si>
  <si>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</si>
  <si>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</si>
  <si>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</si>
  <si>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</si>
  <si>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</si>
  <si>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</si>
  <si>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</si>
  <si>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2019թ. __________________ ամսվա ընթացքում</t>
  </si>
  <si>
    <t>2019թ. __________________ եռամսյակի ընթացքում</t>
  </si>
  <si>
    <t>2019թ. __________________ կիսամյակի ընթացքում</t>
  </si>
  <si>
    <t>2019թ.  ընթացքում</t>
  </si>
  <si>
    <t>Ընդհանուր բաժնի կողմից մուտքագրված</t>
  </si>
  <si>
    <t>2019թ. հունիս ամսվա ընթացքում</t>
  </si>
  <si>
    <t>2019թ. հուլիս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</si>
</sst>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9"/>
      <color theme="1"/>
      <name val="Sylfaen"/>
      <family val="1"/>
    </font>
    <font>
      <b/>
      <sz val="10"/>
      <color rgb="FFFF0000"/>
      <name val="Sylfaen"/>
      <family val="1"/>
    </font>
  </fonts>
  <fills count="10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8" fillId="5" borderId="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" fillId="7" borderId="29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9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7" borderId="24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42">
        <f>L24</f>
        <v>0</v>
      </c>
      <c r="M8" s="34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73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43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5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5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12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M23:M24"/>
    <mergeCell ref="N23:N26"/>
    <mergeCell ref="O23:O24"/>
    <mergeCell ref="E16:E21"/>
    <mergeCell ref="H22:I22"/>
    <mergeCell ref="A24:B24"/>
    <mergeCell ref="D24:G24"/>
    <mergeCell ref="J24:K24"/>
    <mergeCell ref="H26:K26"/>
    <mergeCell ref="I25:K25"/>
    <mergeCell ref="A25:B25"/>
    <mergeCell ref="D25:G25"/>
    <mergeCell ref="A26:B26"/>
    <mergeCell ref="D26:G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H12:H21"/>
    <mergeCell ref="I12:I21"/>
    <mergeCell ref="J10:J21"/>
    <mergeCell ref="K10:K21"/>
    <mergeCell ref="A23:B23"/>
    <mergeCell ref="D23:G23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22:C22"/>
    <mergeCell ref="A19:C19"/>
    <mergeCell ref="A21:C21"/>
    <mergeCell ref="D22:G22"/>
    <mergeCell ref="A29:G29"/>
    <mergeCell ref="H29:I29"/>
    <mergeCell ref="A27:M27"/>
    <mergeCell ref="K29:O32"/>
    <mergeCell ref="B32:G32"/>
    <mergeCell ref="H32:I32"/>
    <mergeCell ref="B30:G30"/>
    <mergeCell ref="H30:I30"/>
    <mergeCell ref="B31:G31"/>
    <mergeCell ref="H31:I3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3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A27:M27"/>
    <mergeCell ref="A29:G29"/>
    <mergeCell ref="B32:G32"/>
    <mergeCell ref="H32:I32"/>
    <mergeCell ref="K29:O32"/>
    <mergeCell ref="H29:I29"/>
    <mergeCell ref="B30:G30"/>
    <mergeCell ref="H30:I30"/>
    <mergeCell ref="B31:G31"/>
    <mergeCell ref="H31:I31"/>
    <mergeCell ref="O23:O24"/>
    <mergeCell ref="A26:B26"/>
    <mergeCell ref="D26:G26"/>
    <mergeCell ref="H26:K26"/>
    <mergeCell ref="A22:C22"/>
    <mergeCell ref="I25:K25"/>
    <mergeCell ref="D25:G25"/>
    <mergeCell ref="A25:B25"/>
    <mergeCell ref="D24:G24"/>
    <mergeCell ref="J24:K24"/>
    <mergeCell ref="A24:B24"/>
    <mergeCell ref="A23:B23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O9:O21"/>
    <mergeCell ref="H9:I9"/>
    <mergeCell ref="J9:K9"/>
    <mergeCell ref="L9:L21"/>
    <mergeCell ref="H7:I7"/>
    <mergeCell ref="J7:K7"/>
    <mergeCell ref="F8:G8"/>
    <mergeCell ref="H8:K8"/>
    <mergeCell ref="N23:N26"/>
    <mergeCell ref="M9:M21"/>
    <mergeCell ref="N9:N21"/>
    <mergeCell ref="N8:O8"/>
    <mergeCell ref="M23:M24"/>
    <mergeCell ref="D22:G22"/>
    <mergeCell ref="H22:I22"/>
    <mergeCell ref="D23:G23"/>
    <mergeCell ref="J10:J21"/>
    <mergeCell ref="K10:K21"/>
    <mergeCell ref="H12:H21"/>
    <mergeCell ref="I12:I21"/>
    <mergeCell ref="C8:C9"/>
    <mergeCell ref="D8:E8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0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A27:M27"/>
    <mergeCell ref="A29:G29"/>
    <mergeCell ref="B32:G32"/>
    <mergeCell ref="H32:I32"/>
    <mergeCell ref="K29:O32"/>
    <mergeCell ref="H29:I29"/>
    <mergeCell ref="B30:G30"/>
    <mergeCell ref="H30:I30"/>
    <mergeCell ref="B31:G31"/>
    <mergeCell ref="H31:I31"/>
    <mergeCell ref="O23:O24"/>
    <mergeCell ref="A26:B26"/>
    <mergeCell ref="D26:G26"/>
    <mergeCell ref="H26:K26"/>
    <mergeCell ref="A22:C22"/>
    <mergeCell ref="I25:K25"/>
    <mergeCell ref="D25:G25"/>
    <mergeCell ref="A25:B25"/>
    <mergeCell ref="D24:G24"/>
    <mergeCell ref="J24:K24"/>
    <mergeCell ref="A24:B24"/>
    <mergeCell ref="A23:B23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O9:O21"/>
    <mergeCell ref="H9:I9"/>
    <mergeCell ref="J9:K9"/>
    <mergeCell ref="L9:L21"/>
    <mergeCell ref="H7:I7"/>
    <mergeCell ref="J7:K7"/>
    <mergeCell ref="F8:G8"/>
    <mergeCell ref="H8:K8"/>
    <mergeCell ref="N23:N26"/>
    <mergeCell ref="M9:M21"/>
    <mergeCell ref="N9:N21"/>
    <mergeCell ref="N8:O8"/>
    <mergeCell ref="M23:M24"/>
    <mergeCell ref="D22:G22"/>
    <mergeCell ref="H22:I22"/>
    <mergeCell ref="D23:G23"/>
    <mergeCell ref="J10:J21"/>
    <mergeCell ref="K10:K21"/>
    <mergeCell ref="H12:H21"/>
    <mergeCell ref="I12:I21"/>
    <mergeCell ref="C8:C9"/>
    <mergeCell ref="D8:E8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</mergeCells>
  <printOptions horizontalCentered="1"/>
  <pageMargins left="0" right="0" top="0" bottom="0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3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B32:G32"/>
    <mergeCell ref="H32:I32"/>
    <mergeCell ref="J10:J21"/>
    <mergeCell ref="K10:K21"/>
    <mergeCell ref="H12:H21"/>
    <mergeCell ref="I12:I21"/>
    <mergeCell ref="E16:E21"/>
    <mergeCell ref="A25:B25"/>
    <mergeCell ref="D25:G25"/>
    <mergeCell ref="A22:C22"/>
    <mergeCell ref="H22:I22"/>
    <mergeCell ref="A23:B23"/>
    <mergeCell ref="D23:G23"/>
    <mergeCell ref="A24:B24"/>
    <mergeCell ref="D24:G24"/>
    <mergeCell ref="D22:G22"/>
    <mergeCell ref="M23:M24"/>
    <mergeCell ref="N23:N26"/>
    <mergeCell ref="O23:O24"/>
    <mergeCell ref="K29:O32"/>
    <mergeCell ref="J24:K24"/>
    <mergeCell ref="I25:K25"/>
    <mergeCell ref="A10:C10"/>
    <mergeCell ref="A11:C11"/>
    <mergeCell ref="A12:C12"/>
    <mergeCell ref="A13:C13"/>
    <mergeCell ref="A14:C14"/>
    <mergeCell ref="A15:C15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A16:C16"/>
    <mergeCell ref="A17:C17"/>
    <mergeCell ref="A18:C18"/>
    <mergeCell ref="A19:C19"/>
    <mergeCell ref="A21:C21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A26:B26"/>
    <mergeCell ref="D26:G26"/>
    <mergeCell ref="H26:K26"/>
    <mergeCell ref="A27:M27"/>
    <mergeCell ref="B31:G31"/>
    <mergeCell ref="H31:I31"/>
    <mergeCell ref="H29:I29"/>
    <mergeCell ref="B30:G30"/>
    <mergeCell ref="H30:I30"/>
    <mergeCell ref="A29:G29"/>
  </mergeCells>
  <printOptions horizontalCentered="1"/>
  <pageMargins left="0" right="0" top="0" bottom="0" header="0.3" footer="0.3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1"/>
  <sheetViews>
    <sheetView topLeftCell="A19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IF(E12=0,E10+E13+E15+E16+D11+D12+D18+D21,E10+E13+E15+E16+D11+E12+D18+D21)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42">
        <f>L24</f>
        <v>0</v>
      </c>
      <c r="M8" s="34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50">
        <f>SUM('Մ-01:Մ-03'!F9)</f>
        <v>0</v>
      </c>
      <c r="G9" s="51">
        <f>SUM('Մ-01:Մ-03'!G9)</f>
        <v>0</v>
      </c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SUM('Մ-01:Մ-03'!D10)</f>
        <v>0</v>
      </c>
      <c r="E10" s="52">
        <f>SUM('Մ-01:Մ-03'!E10)</f>
        <v>0</v>
      </c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SUM('Մ-01:Մ-03'!D11)</f>
        <v>0</v>
      </c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SUM('Մ-01:Մ-03'!D12)</f>
        <v>0</v>
      </c>
      <c r="E12" s="52">
        <f>SUM('Մ-01:Մ-03'!E12)</f>
        <v>0</v>
      </c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SUM('Մ-01:Մ-03'!D13)</f>
        <v>0</v>
      </c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SUM('Մ-01:Մ-03'!D14)</f>
        <v>0</v>
      </c>
      <c r="E14" s="52">
        <f>SUM('Մ-01:Մ-03'!E14)</f>
        <v>0</v>
      </c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SUM('Մ-01:Մ-03'!D15)</f>
        <v>0</v>
      </c>
      <c r="E15" s="52">
        <f>SUM('Մ-01:Մ-03'!E15)</f>
        <v>0</v>
      </c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SUM('Մ-01:Մ-03'!D16)</f>
        <v>0</v>
      </c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SUM('Մ-01:Մ-03'!D17)</f>
        <v>0</v>
      </c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SUM('Մ-01:Մ-03'!D18)</f>
        <v>0</v>
      </c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SUM('Մ-01:Մ-03'!D19)</f>
        <v>0</v>
      </c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SUM('Մ-01:Մ-03'!D20)</f>
        <v>0</v>
      </c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SUM('Մ-01:Մ-03'!D21)</f>
        <v>0</v>
      </c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43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49">
        <f>SUM('Մ-01:Մ-03'!H23)</f>
        <v>0</v>
      </c>
      <c r="I23" s="52">
        <f>SUM('Մ-01:Մ-03'!I23)</f>
        <v>0</v>
      </c>
      <c r="J23" s="52">
        <f>SUM('Մ-01:Մ-03'!J23)</f>
        <v>0</v>
      </c>
      <c r="K23" s="52">
        <f>SUM('Մ-01:Մ-03'!K23)</f>
        <v>0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49">
        <f>SUM('Մ-01:Մ-03'!H24)</f>
        <v>0</v>
      </c>
      <c r="I24" s="52">
        <f>SUM('Մ-01:Մ-03'!I24)</f>
        <v>0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49">
        <f>SUM('Մ-01:Մ-03'!H25)</f>
        <v>0</v>
      </c>
      <c r="I25" s="181"/>
      <c r="J25" s="182"/>
      <c r="K25" s="183"/>
      <c r="L25" s="49">
        <f>SUM('Մ-01:Մ-03'!L25)</f>
        <v>0</v>
      </c>
      <c r="M25" s="51">
        <f>SUM('Մ-01:Մ-03'!M25)</f>
        <v>0</v>
      </c>
      <c r="N25" s="135"/>
      <c r="O25" s="51">
        <f>SUM('Մ-01:Մ-03'!O25)</f>
        <v>0</v>
      </c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07"/>
      <c r="E26" s="108"/>
      <c r="F26" s="108"/>
      <c r="G26" s="109"/>
      <c r="H26" s="180"/>
      <c r="I26" s="115"/>
      <c r="J26" s="115"/>
      <c r="K26" s="116"/>
      <c r="L26" s="60"/>
      <c r="M26" s="62">
        <f>SUM('Մ-01:Մ-03'!M26)</f>
        <v>0</v>
      </c>
      <c r="N26" s="136"/>
      <c r="O26" s="51">
        <f>SUM('Մ-01:Մ-03'!O26)</f>
        <v>0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SUM('Մ-01:Մ-03'!N27)</f>
        <v>0</v>
      </c>
      <c r="O27" s="46">
        <f>O25+O26</f>
        <v>0</v>
      </c>
    </row>
    <row r="28" spans="1:15" ht="12" customHeight="1" thickBot="1" x14ac:dyDescent="0.35">
      <c r="A28" s="10"/>
      <c r="B28" s="37"/>
      <c r="C28" s="37"/>
      <c r="D28" s="54"/>
      <c r="E28" s="54"/>
      <c r="F28" s="54"/>
      <c r="G28" s="54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SUM('Մ-01:Մ-03'!H29:I29)</f>
        <v>0</v>
      </c>
      <c r="I30" s="191"/>
      <c r="J30" s="52">
        <f>SUM('Մ-01:Մ-03'!J29)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SUM('Մ-01:Մ-03'!H30:I30)</f>
        <v>0</v>
      </c>
      <c r="I31" s="191"/>
      <c r="J31" s="52">
        <f>SUM('Մ-01:Մ-03'!J30)</f>
        <v>0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SUM('Մ-01:Մ-03'!H31:I31)</f>
        <v>0</v>
      </c>
      <c r="I32" s="191"/>
      <c r="J32" s="52">
        <f>SUM('Մ-01:Մ-03'!J31)</f>
        <v>0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L23:L24"/>
    <mergeCell ref="M23:M24"/>
    <mergeCell ref="N23:N26"/>
    <mergeCell ref="O23:O24"/>
    <mergeCell ref="K29:O32"/>
    <mergeCell ref="A26:B26"/>
    <mergeCell ref="D26:G26"/>
    <mergeCell ref="H26:K26"/>
    <mergeCell ref="A24:B24"/>
    <mergeCell ref="D24:G24"/>
    <mergeCell ref="J24:K24"/>
    <mergeCell ref="A25:B25"/>
    <mergeCell ref="D25:G25"/>
    <mergeCell ref="I25:K25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H12:H21"/>
    <mergeCell ref="I12:I21"/>
    <mergeCell ref="J10:J21"/>
    <mergeCell ref="K10:K21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  <mergeCell ref="D22:G22"/>
    <mergeCell ref="H22:I22"/>
    <mergeCell ref="A23:B23"/>
    <mergeCell ref="D23:G23"/>
    <mergeCell ref="A22:C22"/>
    <mergeCell ref="A29:G29"/>
    <mergeCell ref="H29:I29"/>
    <mergeCell ref="A27:M27"/>
    <mergeCell ref="B32:G32"/>
    <mergeCell ref="H32:I32"/>
    <mergeCell ref="B30:G30"/>
    <mergeCell ref="H30:I30"/>
    <mergeCell ref="B31:G31"/>
    <mergeCell ref="H31:I31"/>
  </mergeCells>
  <printOptions horizontalCentered="1"/>
  <pageMargins left="0" right="0" top="0" bottom="0" header="0.3" footer="0.3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1"/>
  <sheetViews>
    <sheetView topLeftCell="A10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2948</v>
      </c>
      <c r="D8" s="128">
        <f>IF(E12=0,E10+E13+E15+E16+D11+D12+D18+D21,E10+E13+E15+E16+D11+E12+D18+D21)</f>
        <v>935</v>
      </c>
      <c r="E8" s="123"/>
      <c r="F8" s="123">
        <f>F9+G9</f>
        <v>14</v>
      </c>
      <c r="G8" s="124"/>
      <c r="H8" s="125">
        <f>H9+J9</f>
        <v>1981</v>
      </c>
      <c r="I8" s="126"/>
      <c r="J8" s="126"/>
      <c r="K8" s="127"/>
      <c r="L8" s="22">
        <f>L24</f>
        <v>0</v>
      </c>
      <c r="M8" s="44">
        <f t="shared" ref="M8" si="0">SUM(M25:M26)</f>
        <v>32</v>
      </c>
      <c r="N8" s="128">
        <f>O27+N27</f>
        <v>2642</v>
      </c>
      <c r="O8" s="124"/>
    </row>
    <row r="9" spans="1:15" ht="18.75" customHeight="1" x14ac:dyDescent="0.3">
      <c r="A9" s="147"/>
      <c r="B9" s="149"/>
      <c r="C9" s="124"/>
      <c r="D9" s="32">
        <f>SUM(D10:D21)</f>
        <v>1133</v>
      </c>
      <c r="E9" s="21">
        <f>E10+E12+E14+E15</f>
        <v>73</v>
      </c>
      <c r="F9" s="50">
        <f>SUM('Մ-04:Մ-06'!F9)</f>
        <v>11</v>
      </c>
      <c r="G9" s="51">
        <f>SUM('Մ-04:Մ-06'!G9)</f>
        <v>3</v>
      </c>
      <c r="H9" s="129">
        <f>H11+I11</f>
        <v>1484</v>
      </c>
      <c r="I9" s="130"/>
      <c r="J9" s="131">
        <f>J23</f>
        <v>497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SUM('Մ-04:Մ-06'!D10)</f>
        <v>11</v>
      </c>
      <c r="E10" s="52">
        <f>SUM('Մ-04:Մ-06'!E10)</f>
        <v>33</v>
      </c>
      <c r="F10" s="113"/>
      <c r="G10" s="114"/>
      <c r="H10" s="14" t="s">
        <v>28</v>
      </c>
      <c r="I10" s="27" t="s">
        <v>29</v>
      </c>
      <c r="J10" s="137"/>
      <c r="K10" s="140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SUM('Մ-04:Մ-06'!D11)</f>
        <v>20</v>
      </c>
      <c r="E11" s="8"/>
      <c r="F11" s="113"/>
      <c r="G11" s="114"/>
      <c r="H11" s="32">
        <f>H23+H24</f>
        <v>1455</v>
      </c>
      <c r="I11" s="21">
        <f>I23+I24</f>
        <v>29</v>
      </c>
      <c r="J11" s="138"/>
      <c r="K11" s="141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SUM('Մ-04:Մ-06'!D12)</f>
        <v>8</v>
      </c>
      <c r="E12" s="52">
        <f>SUM('Մ-04:Մ-06'!E12)</f>
        <v>2</v>
      </c>
      <c r="F12" s="113"/>
      <c r="G12" s="114"/>
      <c r="H12" s="134"/>
      <c r="I12" s="137"/>
      <c r="J12" s="138"/>
      <c r="K12" s="141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SUM('Մ-04:Մ-06'!D13)</f>
        <v>8</v>
      </c>
      <c r="E13" s="8"/>
      <c r="F13" s="113"/>
      <c r="G13" s="114"/>
      <c r="H13" s="135"/>
      <c r="I13" s="138"/>
      <c r="J13" s="138"/>
      <c r="K13" s="141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SUM('Մ-04:Մ-06'!D14)</f>
        <v>1</v>
      </c>
      <c r="E14" s="52">
        <f>SUM('Մ-04:Մ-06'!E14)</f>
        <v>0</v>
      </c>
      <c r="F14" s="113"/>
      <c r="G14" s="114"/>
      <c r="H14" s="135"/>
      <c r="I14" s="138"/>
      <c r="J14" s="138"/>
      <c r="K14" s="141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SUM('Մ-04:Մ-06'!D15)</f>
        <v>6</v>
      </c>
      <c r="E15" s="52">
        <f>SUM('Մ-04:Մ-06'!E15)</f>
        <v>38</v>
      </c>
      <c r="F15" s="113"/>
      <c r="G15" s="114"/>
      <c r="H15" s="135"/>
      <c r="I15" s="138"/>
      <c r="J15" s="138"/>
      <c r="K15" s="141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SUM('Մ-04:Մ-06'!D16)</f>
        <v>7</v>
      </c>
      <c r="E16" s="137"/>
      <c r="F16" s="113"/>
      <c r="G16" s="114"/>
      <c r="H16" s="135"/>
      <c r="I16" s="138"/>
      <c r="J16" s="138"/>
      <c r="K16" s="141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SUM('Մ-04:Մ-06'!D17)</f>
        <v>2</v>
      </c>
      <c r="E17" s="138"/>
      <c r="F17" s="113"/>
      <c r="G17" s="114"/>
      <c r="H17" s="135"/>
      <c r="I17" s="138"/>
      <c r="J17" s="138"/>
      <c r="K17" s="141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SUM('Մ-04:Մ-06'!D18)</f>
        <v>153</v>
      </c>
      <c r="E18" s="138"/>
      <c r="F18" s="113"/>
      <c r="G18" s="114"/>
      <c r="H18" s="135"/>
      <c r="I18" s="138"/>
      <c r="J18" s="138"/>
      <c r="K18" s="141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SUM('Մ-04:Մ-06'!D19)</f>
        <v>98</v>
      </c>
      <c r="E19" s="138"/>
      <c r="F19" s="113"/>
      <c r="G19" s="114"/>
      <c r="H19" s="135"/>
      <c r="I19" s="138"/>
      <c r="J19" s="138"/>
      <c r="K19" s="141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SUM('Մ-04:Մ-06'!D20)</f>
        <v>130</v>
      </c>
      <c r="E20" s="138"/>
      <c r="F20" s="113"/>
      <c r="G20" s="114"/>
      <c r="H20" s="135"/>
      <c r="I20" s="138"/>
      <c r="J20" s="138"/>
      <c r="K20" s="141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SUM('Մ-04:Մ-06'!D21)</f>
        <v>689</v>
      </c>
      <c r="E21" s="187"/>
      <c r="F21" s="115"/>
      <c r="G21" s="116"/>
      <c r="H21" s="136"/>
      <c r="I21" s="139"/>
      <c r="J21" s="139"/>
      <c r="K21" s="142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1219</v>
      </c>
      <c r="D23" s="196"/>
      <c r="E23" s="108"/>
      <c r="F23" s="108"/>
      <c r="G23" s="197"/>
      <c r="H23" s="49">
        <f>SUM('Մ-04:Մ-06'!H23)</f>
        <v>293</v>
      </c>
      <c r="I23" s="52">
        <f>SUM('Մ-04:Մ-06'!I23)</f>
        <v>16</v>
      </c>
      <c r="J23" s="52">
        <f>SUM('Մ-04:Մ-06'!J23)</f>
        <v>497</v>
      </c>
      <c r="K23" s="52">
        <f>SUM('Մ-04:Մ-06'!K23)</f>
        <v>413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1175</v>
      </c>
      <c r="D24" s="177"/>
      <c r="E24" s="178"/>
      <c r="F24" s="178"/>
      <c r="G24" s="179"/>
      <c r="H24" s="49">
        <f>SUM('Մ-04:Մ-06'!H24)</f>
        <v>1162</v>
      </c>
      <c r="I24" s="52">
        <f>SUM('Մ-04:Մ-06'!I24)</f>
        <v>13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570</v>
      </c>
      <c r="D25" s="107"/>
      <c r="E25" s="108"/>
      <c r="F25" s="108"/>
      <c r="G25" s="109"/>
      <c r="H25" s="49">
        <f>SUM('Մ-04:Մ-06'!H25)</f>
        <v>191</v>
      </c>
      <c r="I25" s="181"/>
      <c r="J25" s="182"/>
      <c r="K25" s="183"/>
      <c r="L25" s="49">
        <f>SUM('Մ-04:Մ-06'!L25)</f>
        <v>365</v>
      </c>
      <c r="M25" s="52">
        <f>SUM('Մ-04:Մ-06'!M25)</f>
        <v>14</v>
      </c>
      <c r="N25" s="135"/>
      <c r="O25" s="51">
        <f>SUM('Մ-04:Մ-06'!O25)</f>
        <v>224</v>
      </c>
    </row>
    <row r="26" spans="1:15" ht="34.5" customHeight="1" thickBot="1" x14ac:dyDescent="0.35">
      <c r="A26" s="175" t="s">
        <v>10</v>
      </c>
      <c r="B26" s="176"/>
      <c r="C26" s="11">
        <f>H26+I26+L26+M26</f>
        <v>18</v>
      </c>
      <c r="D26" s="107"/>
      <c r="E26" s="108"/>
      <c r="F26" s="108"/>
      <c r="G26" s="109"/>
      <c r="H26" s="180"/>
      <c r="I26" s="115"/>
      <c r="J26" s="115"/>
      <c r="K26" s="116"/>
      <c r="L26" s="60"/>
      <c r="M26" s="52">
        <f>SUM('Մ-04:Մ-06'!M26)</f>
        <v>18</v>
      </c>
      <c r="N26" s="136"/>
      <c r="O26" s="51">
        <f>SUM('Մ-04:Մ-06'!O26)</f>
        <v>206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SUM('Մ-04:Մ-06'!N27)</f>
        <v>2212</v>
      </c>
      <c r="O27" s="46">
        <f>O25+O26</f>
        <v>430</v>
      </c>
    </row>
    <row r="28" spans="1:15" ht="12" customHeight="1" thickBot="1" x14ac:dyDescent="0.35">
      <c r="A28" s="10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200" t="s">
        <v>21</v>
      </c>
      <c r="I29" s="201"/>
      <c r="J29" s="48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SUM('Մ-04:Մ-06'!H29:I29)</f>
        <v>0</v>
      </c>
      <c r="I30" s="191"/>
      <c r="J30" s="52">
        <f>SUM('Մ-04:Մ-06'!J29)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SUM('Մ-04:Մ-06'!H30:I30)</f>
        <v>2</v>
      </c>
      <c r="I31" s="191"/>
      <c r="J31" s="52">
        <f>SUM('Մ-04:Մ-06'!J30)</f>
        <v>1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SUM('Մ-04:Մ-06'!H31:I31)</f>
        <v>9</v>
      </c>
      <c r="I32" s="191"/>
      <c r="J32" s="52">
        <f>SUM('Մ-04:Մ-06'!J31)</f>
        <v>6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L23:L24"/>
    <mergeCell ref="M23:M24"/>
    <mergeCell ref="N23:N26"/>
    <mergeCell ref="O23:O24"/>
    <mergeCell ref="K10:K21"/>
    <mergeCell ref="B30:G30"/>
    <mergeCell ref="H30:I30"/>
    <mergeCell ref="B31:G31"/>
    <mergeCell ref="K29:O32"/>
    <mergeCell ref="A26:B26"/>
    <mergeCell ref="D26:G26"/>
    <mergeCell ref="H26:K26"/>
    <mergeCell ref="A29:G29"/>
    <mergeCell ref="H29:I29"/>
    <mergeCell ref="A27:M27"/>
    <mergeCell ref="H31:I31"/>
    <mergeCell ref="B32:G32"/>
    <mergeCell ref="H32:I32"/>
    <mergeCell ref="A24:B24"/>
    <mergeCell ref="D24:G24"/>
    <mergeCell ref="J24:K24"/>
    <mergeCell ref="A25:B25"/>
    <mergeCell ref="D25:G25"/>
    <mergeCell ref="I25:K25"/>
    <mergeCell ref="A15:C15"/>
    <mergeCell ref="A16:C16"/>
    <mergeCell ref="D22:G22"/>
    <mergeCell ref="H22:I22"/>
    <mergeCell ref="A23:B23"/>
    <mergeCell ref="D23:G23"/>
    <mergeCell ref="H12:H21"/>
    <mergeCell ref="I12:I21"/>
    <mergeCell ref="E16:E21"/>
    <mergeCell ref="A17:C17"/>
    <mergeCell ref="A18:C18"/>
    <mergeCell ref="A19:C19"/>
    <mergeCell ref="A21:C21"/>
    <mergeCell ref="A22:B22"/>
    <mergeCell ref="A10:C10"/>
    <mergeCell ref="A11:C11"/>
    <mergeCell ref="A12:C12"/>
    <mergeCell ref="A13:C13"/>
    <mergeCell ref="A14:C14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J10:J21"/>
  </mergeCells>
  <printOptions horizontalCentered="1"/>
  <pageMargins left="0" right="0" top="0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1"/>
  <sheetViews>
    <sheetView topLeftCell="A13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4616</v>
      </c>
      <c r="D8" s="128">
        <f>IF(E12=0,E10+E13+E15+E16+D11+D12+D18+D21,E10+E13+E15+E16+D11+E12+D18+D21)</f>
        <v>2328</v>
      </c>
      <c r="E8" s="123"/>
      <c r="F8" s="123">
        <f>F9+G9</f>
        <v>20</v>
      </c>
      <c r="G8" s="124"/>
      <c r="H8" s="125">
        <f>H9+J9</f>
        <v>2249</v>
      </c>
      <c r="I8" s="126"/>
      <c r="J8" s="126"/>
      <c r="K8" s="127"/>
      <c r="L8" s="22">
        <f>L24</f>
        <v>0</v>
      </c>
      <c r="M8" s="44">
        <f t="shared" ref="M8" si="0">SUM(M25:M26)</f>
        <v>39</v>
      </c>
      <c r="N8" s="128">
        <f>O27+N27</f>
        <v>3242</v>
      </c>
      <c r="O8" s="124"/>
    </row>
    <row r="9" spans="1:15" ht="18.75" customHeight="1" x14ac:dyDescent="0.3">
      <c r="A9" s="147"/>
      <c r="B9" s="149"/>
      <c r="C9" s="124"/>
      <c r="D9" s="32">
        <f>SUM(D10:D21)</f>
        <v>2535</v>
      </c>
      <c r="E9" s="21">
        <f>E10+E12+E14+E15</f>
        <v>26</v>
      </c>
      <c r="F9" s="50">
        <f>SUM('Մ-07:Մ-09'!F9)</f>
        <v>16</v>
      </c>
      <c r="G9" s="51">
        <f>SUM('Մ-07:Մ-09'!G9)</f>
        <v>4</v>
      </c>
      <c r="H9" s="129">
        <f>H11+I11</f>
        <v>1635</v>
      </c>
      <c r="I9" s="130"/>
      <c r="J9" s="131">
        <f>J23</f>
        <v>614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SUM('Մ-07:Մ-09'!D10)</f>
        <v>20</v>
      </c>
      <c r="E10" s="52">
        <f>SUM('Մ-07:Մ-09'!E10)</f>
        <v>5</v>
      </c>
      <c r="F10" s="113"/>
      <c r="G10" s="114"/>
      <c r="H10" s="14" t="s">
        <v>28</v>
      </c>
      <c r="I10" s="27" t="s">
        <v>29</v>
      </c>
      <c r="J10" s="137"/>
      <c r="K10" s="137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SUM('Մ-07:Մ-09'!D11)</f>
        <v>25</v>
      </c>
      <c r="E11" s="8"/>
      <c r="F11" s="113"/>
      <c r="G11" s="114"/>
      <c r="H11" s="32">
        <f>H23+H24</f>
        <v>1596</v>
      </c>
      <c r="I11" s="21">
        <f>I23+I24</f>
        <v>39</v>
      </c>
      <c r="J11" s="138"/>
      <c r="K11" s="138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SUM('Մ-07:Մ-09'!D12)</f>
        <v>15</v>
      </c>
      <c r="E12" s="52">
        <f>SUM('Մ-07:Մ-09'!E12)</f>
        <v>6</v>
      </c>
      <c r="F12" s="113"/>
      <c r="G12" s="114"/>
      <c r="H12" s="134"/>
      <c r="I12" s="134"/>
      <c r="J12" s="138"/>
      <c r="K12" s="138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SUM('Մ-07:Մ-09'!D13)</f>
        <v>15</v>
      </c>
      <c r="E13" s="8"/>
      <c r="F13" s="113"/>
      <c r="G13" s="114"/>
      <c r="H13" s="135"/>
      <c r="I13" s="135"/>
      <c r="J13" s="138"/>
      <c r="K13" s="138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SUM('Մ-07:Մ-09'!D14)</f>
        <v>1</v>
      </c>
      <c r="E14" s="52">
        <f>SUM('Մ-07:Մ-09'!E14)</f>
        <v>1</v>
      </c>
      <c r="F14" s="113"/>
      <c r="G14" s="114"/>
      <c r="H14" s="135"/>
      <c r="I14" s="135"/>
      <c r="J14" s="138"/>
      <c r="K14" s="138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SUM('Մ-07:Մ-09'!D15)</f>
        <v>8</v>
      </c>
      <c r="E15" s="52">
        <f>SUM('Մ-07:Մ-09'!E15)</f>
        <v>14</v>
      </c>
      <c r="F15" s="113"/>
      <c r="G15" s="114"/>
      <c r="H15" s="135"/>
      <c r="I15" s="135"/>
      <c r="J15" s="138"/>
      <c r="K15" s="138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SUM('Մ-07:Մ-09'!D16)</f>
        <v>9</v>
      </c>
      <c r="E16" s="137"/>
      <c r="F16" s="113"/>
      <c r="G16" s="114"/>
      <c r="H16" s="135"/>
      <c r="I16" s="135"/>
      <c r="J16" s="138"/>
      <c r="K16" s="138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SUM('Մ-07:Մ-09'!D17)</f>
        <v>8</v>
      </c>
      <c r="E17" s="138"/>
      <c r="F17" s="113"/>
      <c r="G17" s="114"/>
      <c r="H17" s="135"/>
      <c r="I17" s="135"/>
      <c r="J17" s="138"/>
      <c r="K17" s="138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SUM('Մ-07:Մ-09'!D18)</f>
        <v>271</v>
      </c>
      <c r="E18" s="138"/>
      <c r="F18" s="113"/>
      <c r="G18" s="114"/>
      <c r="H18" s="135"/>
      <c r="I18" s="135"/>
      <c r="J18" s="138"/>
      <c r="K18" s="138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SUM('Մ-07:Մ-09'!D19)</f>
        <v>21</v>
      </c>
      <c r="E19" s="138"/>
      <c r="F19" s="113"/>
      <c r="G19" s="114"/>
      <c r="H19" s="135"/>
      <c r="I19" s="135"/>
      <c r="J19" s="138"/>
      <c r="K19" s="138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SUM('Մ-07:Մ-09'!D20)</f>
        <v>135</v>
      </c>
      <c r="E20" s="138"/>
      <c r="F20" s="113"/>
      <c r="G20" s="114"/>
      <c r="H20" s="135"/>
      <c r="I20" s="135"/>
      <c r="J20" s="138"/>
      <c r="K20" s="138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SUM('Մ-07:Մ-09'!D21)</f>
        <v>2007</v>
      </c>
      <c r="E21" s="187"/>
      <c r="F21" s="115"/>
      <c r="G21" s="116"/>
      <c r="H21" s="136"/>
      <c r="I21" s="136"/>
      <c r="J21" s="139"/>
      <c r="K21" s="139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1205</v>
      </c>
      <c r="D23" s="196"/>
      <c r="E23" s="108"/>
      <c r="F23" s="108"/>
      <c r="G23" s="197"/>
      <c r="H23" s="49">
        <f>SUM('Մ-07:Մ-09'!H23)</f>
        <v>242</v>
      </c>
      <c r="I23" s="52">
        <f>SUM('Մ-07:Մ-09'!I23)</f>
        <v>14</v>
      </c>
      <c r="J23" s="52">
        <f>SUM('Մ-07:Մ-09'!J23)</f>
        <v>614</v>
      </c>
      <c r="K23" s="52">
        <f>SUM('Մ-07:Մ-09'!K23)</f>
        <v>335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1379</v>
      </c>
      <c r="D24" s="177"/>
      <c r="E24" s="178"/>
      <c r="F24" s="178"/>
      <c r="G24" s="179"/>
      <c r="H24" s="49">
        <f>SUM('Մ-07:Մ-09'!H24)</f>
        <v>1354</v>
      </c>
      <c r="I24" s="52">
        <f>SUM('Մ-07:Մ-09'!I24)</f>
        <v>25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386</v>
      </c>
      <c r="D25" s="107"/>
      <c r="E25" s="108"/>
      <c r="F25" s="108"/>
      <c r="G25" s="109"/>
      <c r="H25" s="49">
        <f>SUM('Մ-07:Մ-09'!H25)</f>
        <v>169</v>
      </c>
      <c r="I25" s="181"/>
      <c r="J25" s="182"/>
      <c r="K25" s="183"/>
      <c r="L25" s="49">
        <f>SUM('Մ-07:Մ-09'!L25)</f>
        <v>199</v>
      </c>
      <c r="M25" s="52">
        <f>SUM('Մ-07:Մ-09'!M25)</f>
        <v>18</v>
      </c>
      <c r="N25" s="135"/>
      <c r="O25" s="51">
        <f>SUM('Մ-07:Մ-09'!O25)</f>
        <v>464</v>
      </c>
    </row>
    <row r="26" spans="1:15" ht="34.5" customHeight="1" thickBot="1" x14ac:dyDescent="0.35">
      <c r="A26" s="175" t="s">
        <v>10</v>
      </c>
      <c r="B26" s="176"/>
      <c r="C26" s="11">
        <f>H26+I26+L26+M26</f>
        <v>21</v>
      </c>
      <c r="D26" s="107"/>
      <c r="E26" s="108"/>
      <c r="F26" s="108"/>
      <c r="G26" s="109"/>
      <c r="H26" s="180"/>
      <c r="I26" s="115"/>
      <c r="J26" s="115"/>
      <c r="K26" s="116"/>
      <c r="L26" s="60"/>
      <c r="M26" s="52">
        <f>SUM('Մ-07:Մ-09'!M26)</f>
        <v>21</v>
      </c>
      <c r="N26" s="136"/>
      <c r="O26" s="51">
        <f>SUM('Մ-07:Մ-09'!O26)</f>
        <v>227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SUM('Մ-07:Մ-09'!N27)</f>
        <v>2551</v>
      </c>
      <c r="O27" s="46">
        <f>O25+O26</f>
        <v>691</v>
      </c>
    </row>
    <row r="28" spans="1:15" ht="12" customHeight="1" thickBot="1" x14ac:dyDescent="0.35">
      <c r="A28" s="10"/>
      <c r="B28" s="37"/>
      <c r="C28" s="37"/>
      <c r="D28" s="55"/>
      <c r="E28" s="55"/>
      <c r="F28" s="55"/>
      <c r="G28" s="55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202"/>
      <c r="E29" s="202"/>
      <c r="F29" s="202"/>
      <c r="G29" s="203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SUM('Մ-07:Մ-09'!H29:I29)</f>
        <v>0</v>
      </c>
      <c r="I30" s="191"/>
      <c r="J30" s="52">
        <f>SUM('Մ-07:Մ-09'!J29)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SUM('Մ-07:Մ-09'!H30:I30)</f>
        <v>8</v>
      </c>
      <c r="I31" s="191"/>
      <c r="J31" s="52">
        <f>SUM('Մ-07:Մ-09'!J30)</f>
        <v>1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SUM('Մ-07:Մ-09'!H31:I31)</f>
        <v>24</v>
      </c>
      <c r="I32" s="191"/>
      <c r="J32" s="52">
        <f>SUM('Մ-07:Մ-09'!J31)</f>
        <v>7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L23:L24"/>
    <mergeCell ref="O23:O24"/>
    <mergeCell ref="M23:M24"/>
    <mergeCell ref="N23:N26"/>
    <mergeCell ref="A10:C10"/>
    <mergeCell ref="F10:G21"/>
    <mergeCell ref="A11:C11"/>
    <mergeCell ref="A12:C12"/>
    <mergeCell ref="A13:C13"/>
    <mergeCell ref="A14:C14"/>
    <mergeCell ref="A15:C15"/>
    <mergeCell ref="E16:E21"/>
    <mergeCell ref="A16:C16"/>
    <mergeCell ref="A17:C17"/>
    <mergeCell ref="A18:C18"/>
    <mergeCell ref="A19:C19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H12:H21"/>
    <mergeCell ref="I12:I21"/>
    <mergeCell ref="J10:J21"/>
    <mergeCell ref="K10:K21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A21:C21"/>
    <mergeCell ref="A22:B22"/>
    <mergeCell ref="D22:G22"/>
    <mergeCell ref="H22:I22"/>
    <mergeCell ref="A23:B23"/>
    <mergeCell ref="D23:G23"/>
    <mergeCell ref="A24:B24"/>
    <mergeCell ref="D24:G24"/>
    <mergeCell ref="J24:K24"/>
    <mergeCell ref="A25:B25"/>
    <mergeCell ref="D25:G25"/>
    <mergeCell ref="I25:K25"/>
    <mergeCell ref="A26:B26"/>
    <mergeCell ref="D26:G26"/>
    <mergeCell ref="H26:K26"/>
    <mergeCell ref="A29:G29"/>
    <mergeCell ref="H29:I29"/>
    <mergeCell ref="A27:M27"/>
    <mergeCell ref="K29:O32"/>
    <mergeCell ref="B31:G31"/>
    <mergeCell ref="H31:I31"/>
    <mergeCell ref="B32:G32"/>
    <mergeCell ref="H32:I32"/>
    <mergeCell ref="B30:G30"/>
    <mergeCell ref="H30:I30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1"/>
  <sheetViews>
    <sheetView topLeftCell="A22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IF(E12=0,E10+E13+E15+E16+D11+D12+D18+D21,E10+E13+E15+E16+D11+E12+D18+D21)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22">
        <f>L24</f>
        <v>0</v>
      </c>
      <c r="M8" s="44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50">
        <f>SUM('Մ-10:Մ-12'!F9)</f>
        <v>0</v>
      </c>
      <c r="G9" s="51">
        <f>SUM('Մ-10:Մ-12'!G9)</f>
        <v>0</v>
      </c>
      <c r="H9" s="129">
        <f>H11+I11</f>
        <v>0</v>
      </c>
      <c r="I9" s="130"/>
      <c r="J9" s="131">
        <f>J23</f>
        <v>0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SUM('Մ-10:Մ-12'!D10)</f>
        <v>0</v>
      </c>
      <c r="E10" s="52">
        <f>SUM('Մ-10:Մ-12'!E10)</f>
        <v>0</v>
      </c>
      <c r="F10" s="113"/>
      <c r="G10" s="114"/>
      <c r="H10" s="14" t="s">
        <v>28</v>
      </c>
      <c r="I10" s="27" t="s">
        <v>29</v>
      </c>
      <c r="J10" s="137"/>
      <c r="K10" s="137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SUM('Մ-10:Մ-12'!D11)</f>
        <v>0</v>
      </c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38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SUM('Մ-10:Մ-12'!D12)</f>
        <v>0</v>
      </c>
      <c r="E12" s="52">
        <f>SUM('Մ-10:Մ-12'!E12)</f>
        <v>0</v>
      </c>
      <c r="F12" s="113"/>
      <c r="G12" s="114"/>
      <c r="H12" s="134"/>
      <c r="I12" s="134"/>
      <c r="J12" s="138"/>
      <c r="K12" s="138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SUM('Մ-10:Մ-12'!D13)</f>
        <v>0</v>
      </c>
      <c r="E13" s="8"/>
      <c r="F13" s="113"/>
      <c r="G13" s="114"/>
      <c r="H13" s="135"/>
      <c r="I13" s="135"/>
      <c r="J13" s="138"/>
      <c r="K13" s="138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SUM('Մ-10:Մ-12'!D14)</f>
        <v>0</v>
      </c>
      <c r="E14" s="52">
        <f>SUM('Մ-10:Մ-12'!E14)</f>
        <v>0</v>
      </c>
      <c r="F14" s="113"/>
      <c r="G14" s="114"/>
      <c r="H14" s="135"/>
      <c r="I14" s="135"/>
      <c r="J14" s="138"/>
      <c r="K14" s="138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SUM('Մ-10:Մ-12'!D15)</f>
        <v>0</v>
      </c>
      <c r="E15" s="52">
        <f>SUM('Մ-10:Մ-12'!E15)</f>
        <v>0</v>
      </c>
      <c r="F15" s="113"/>
      <c r="G15" s="114"/>
      <c r="H15" s="135"/>
      <c r="I15" s="135"/>
      <c r="J15" s="138"/>
      <c r="K15" s="138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SUM('Մ-10:Մ-12'!D16)</f>
        <v>0</v>
      </c>
      <c r="E16" s="137"/>
      <c r="F16" s="113"/>
      <c r="G16" s="114"/>
      <c r="H16" s="135"/>
      <c r="I16" s="135"/>
      <c r="J16" s="138"/>
      <c r="K16" s="138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SUM('Մ-10:Մ-12'!D17)</f>
        <v>0</v>
      </c>
      <c r="E17" s="138"/>
      <c r="F17" s="113"/>
      <c r="G17" s="114"/>
      <c r="H17" s="135"/>
      <c r="I17" s="135"/>
      <c r="J17" s="138"/>
      <c r="K17" s="138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SUM('Մ-10:Մ-12'!D18)</f>
        <v>0</v>
      </c>
      <c r="E18" s="138"/>
      <c r="F18" s="113"/>
      <c r="G18" s="114"/>
      <c r="H18" s="135"/>
      <c r="I18" s="135"/>
      <c r="J18" s="138"/>
      <c r="K18" s="138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SUM('Մ-10:Մ-12'!D19)</f>
        <v>0</v>
      </c>
      <c r="E19" s="138"/>
      <c r="F19" s="113"/>
      <c r="G19" s="114"/>
      <c r="H19" s="135"/>
      <c r="I19" s="135"/>
      <c r="J19" s="138"/>
      <c r="K19" s="138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SUM('Մ-10:Մ-12'!D20)</f>
        <v>0</v>
      </c>
      <c r="E20" s="138"/>
      <c r="F20" s="113"/>
      <c r="G20" s="114"/>
      <c r="H20" s="135"/>
      <c r="I20" s="135"/>
      <c r="J20" s="138"/>
      <c r="K20" s="138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SUM('Մ-10:Մ-12'!D21)</f>
        <v>0</v>
      </c>
      <c r="E21" s="187"/>
      <c r="F21" s="115"/>
      <c r="G21" s="116"/>
      <c r="H21" s="136"/>
      <c r="I21" s="136"/>
      <c r="J21" s="139"/>
      <c r="K21" s="139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96"/>
      <c r="E23" s="108"/>
      <c r="F23" s="108"/>
      <c r="G23" s="197"/>
      <c r="H23" s="49">
        <f>SUM('Մ-10:Մ-12'!H23)</f>
        <v>0</v>
      </c>
      <c r="I23" s="52">
        <f>SUM('Մ-10:Մ-12'!I23)</f>
        <v>0</v>
      </c>
      <c r="J23" s="52">
        <f>SUM('Մ-10:Մ-12'!J23)</f>
        <v>0</v>
      </c>
      <c r="K23" s="52">
        <f>SUM('Մ-10:Մ-12'!K23)</f>
        <v>0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49">
        <f>SUM('Մ-10:Մ-12'!H24)</f>
        <v>0</v>
      </c>
      <c r="I24" s="52">
        <f>SUM('Մ-10:Մ-12'!I24)</f>
        <v>0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49">
        <f>SUM('Մ-10:Մ-12'!H25)</f>
        <v>0</v>
      </c>
      <c r="I25" s="181"/>
      <c r="J25" s="182"/>
      <c r="K25" s="183"/>
      <c r="L25" s="49">
        <f>SUM('Մ-10:Մ-12'!L25)</f>
        <v>0</v>
      </c>
      <c r="M25" s="51">
        <f>SUM('Մ-10:Մ-12'!M25)</f>
        <v>0</v>
      </c>
      <c r="N25" s="135"/>
      <c r="O25" s="51">
        <f>SUM('Մ-10:Մ-12'!O25)</f>
        <v>0</v>
      </c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07"/>
      <c r="E26" s="108"/>
      <c r="F26" s="108"/>
      <c r="G26" s="109"/>
      <c r="H26" s="180"/>
      <c r="I26" s="115"/>
      <c r="J26" s="115"/>
      <c r="K26" s="116"/>
      <c r="L26" s="60"/>
      <c r="M26" s="62">
        <f>SUM('Մ-10:Մ-12'!M26)</f>
        <v>0</v>
      </c>
      <c r="N26" s="136"/>
      <c r="O26" s="51">
        <f>SUM('Մ-10:Մ-12'!O26)</f>
        <v>0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SUM('Մ-01:Մ-03'!N27)</f>
        <v>0</v>
      </c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SUM('Մ-10:Մ-12'!H29:I29)</f>
        <v>0</v>
      </c>
      <c r="I30" s="191"/>
      <c r="J30" s="52">
        <f>SUM('Մ-10:Մ-12'!J29)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SUM('Մ-10:Մ-12'!H30:I30)</f>
        <v>0</v>
      </c>
      <c r="I31" s="191"/>
      <c r="J31" s="52">
        <f>SUM('Մ-10:Մ-12'!J30)</f>
        <v>0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SUM('Մ-10:Մ-12'!H31:I31)</f>
        <v>0</v>
      </c>
      <c r="I32" s="191"/>
      <c r="J32" s="52">
        <f>SUM('Մ-10:Մ-12'!J31)</f>
        <v>0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L23:L24"/>
    <mergeCell ref="M23:M24"/>
    <mergeCell ref="N23:N26"/>
    <mergeCell ref="O23:O24"/>
    <mergeCell ref="K29:O32"/>
    <mergeCell ref="B31:G31"/>
    <mergeCell ref="I25:K25"/>
    <mergeCell ref="A27:M27"/>
    <mergeCell ref="A26:B26"/>
    <mergeCell ref="D26:G26"/>
    <mergeCell ref="H26:K26"/>
    <mergeCell ref="A29:G29"/>
    <mergeCell ref="H29:I29"/>
    <mergeCell ref="H31:I31"/>
    <mergeCell ref="D24:G24"/>
    <mergeCell ref="J24:K24"/>
    <mergeCell ref="A25:B25"/>
    <mergeCell ref="D25:G25"/>
    <mergeCell ref="B30:G30"/>
    <mergeCell ref="H30:I30"/>
    <mergeCell ref="A13:C13"/>
    <mergeCell ref="A14:C14"/>
    <mergeCell ref="A15:C15"/>
    <mergeCell ref="A24:B24"/>
    <mergeCell ref="A17:C17"/>
    <mergeCell ref="A18:C18"/>
    <mergeCell ref="A19:C19"/>
    <mergeCell ref="A21:C21"/>
    <mergeCell ref="A22:B22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B32:G32"/>
    <mergeCell ref="H32:I32"/>
    <mergeCell ref="F8:G8"/>
    <mergeCell ref="H8:K8"/>
    <mergeCell ref="F10:G21"/>
    <mergeCell ref="A10:C10"/>
    <mergeCell ref="A11:C11"/>
    <mergeCell ref="A16:C16"/>
    <mergeCell ref="D22:G22"/>
    <mergeCell ref="H22:I22"/>
    <mergeCell ref="A23:B23"/>
    <mergeCell ref="D23:G23"/>
    <mergeCell ref="H12:H21"/>
    <mergeCell ref="I12:I21"/>
    <mergeCell ref="E16:E21"/>
    <mergeCell ref="A12:C12"/>
    <mergeCell ref="N8:O8"/>
    <mergeCell ref="H9:I9"/>
    <mergeCell ref="J9:K9"/>
    <mergeCell ref="L9:L21"/>
    <mergeCell ref="M9:M21"/>
    <mergeCell ref="N9:N21"/>
    <mergeCell ref="O9:O21"/>
    <mergeCell ref="J10:J21"/>
    <mergeCell ref="K10:K21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41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2948</v>
      </c>
      <c r="D8" s="128">
        <f>IF(E12=0,E10+E13+E15+E16+D11+D12+D18+D21,E10+E13+E15+E16+D11+E12+D18+D21)</f>
        <v>935</v>
      </c>
      <c r="E8" s="123"/>
      <c r="F8" s="123">
        <f>F9+G9</f>
        <v>14</v>
      </c>
      <c r="G8" s="124"/>
      <c r="H8" s="125">
        <f>H9+J9</f>
        <v>1981</v>
      </c>
      <c r="I8" s="126"/>
      <c r="J8" s="126"/>
      <c r="K8" s="127"/>
      <c r="L8" s="22">
        <f>L24</f>
        <v>0</v>
      </c>
      <c r="M8" s="44">
        <f t="shared" ref="M8" si="0">SUM(M25:M26)</f>
        <v>32</v>
      </c>
      <c r="N8" s="128">
        <f>O27+N27</f>
        <v>430</v>
      </c>
      <c r="O8" s="124"/>
    </row>
    <row r="9" spans="1:15" ht="18.75" customHeight="1" x14ac:dyDescent="0.3">
      <c r="A9" s="147"/>
      <c r="B9" s="149"/>
      <c r="C9" s="124"/>
      <c r="D9" s="32">
        <f>SUM(D10:D21)</f>
        <v>1133</v>
      </c>
      <c r="E9" s="21">
        <f>E10+E12+E14+E15</f>
        <v>73</v>
      </c>
      <c r="F9" s="50">
        <f>SUM('Մ-01:Մ-06'!F9)</f>
        <v>11</v>
      </c>
      <c r="G9" s="51">
        <f>SUM('Մ-01:Մ-06'!G9)</f>
        <v>3</v>
      </c>
      <c r="H9" s="129">
        <f>H11+I11</f>
        <v>1484</v>
      </c>
      <c r="I9" s="130"/>
      <c r="J9" s="131">
        <f>J23</f>
        <v>497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SUM('Մ-01:Մ-06'!D10)</f>
        <v>11</v>
      </c>
      <c r="E10" s="52">
        <f>SUM('Մ-01:Մ-06'!E10)</f>
        <v>33</v>
      </c>
      <c r="F10" s="113"/>
      <c r="G10" s="114"/>
      <c r="H10" s="14" t="s">
        <v>28</v>
      </c>
      <c r="I10" s="27" t="s">
        <v>29</v>
      </c>
      <c r="J10" s="137"/>
      <c r="K10" s="137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SUM('Մ-01:Մ-06'!D11)</f>
        <v>20</v>
      </c>
      <c r="E11" s="8"/>
      <c r="F11" s="113"/>
      <c r="G11" s="114"/>
      <c r="H11" s="32">
        <f>H23+H24</f>
        <v>1455</v>
      </c>
      <c r="I11" s="21">
        <f>I23+I24</f>
        <v>29</v>
      </c>
      <c r="J11" s="138"/>
      <c r="K11" s="138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SUM('Մ-01:Մ-06'!D12)</f>
        <v>8</v>
      </c>
      <c r="E12" s="52">
        <f>SUM('Մ-01:Մ-06'!E12)</f>
        <v>2</v>
      </c>
      <c r="F12" s="113"/>
      <c r="G12" s="114"/>
      <c r="H12" s="134"/>
      <c r="I12" s="134"/>
      <c r="J12" s="138"/>
      <c r="K12" s="138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SUM('Մ-01:Մ-06'!D13)</f>
        <v>8</v>
      </c>
      <c r="E13" s="8"/>
      <c r="F13" s="113"/>
      <c r="G13" s="114"/>
      <c r="H13" s="135"/>
      <c r="I13" s="135"/>
      <c r="J13" s="138"/>
      <c r="K13" s="138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SUM('Մ-01:Մ-06'!D14)</f>
        <v>1</v>
      </c>
      <c r="E14" s="52">
        <f>SUM('Մ-01:Մ-06'!E14)</f>
        <v>0</v>
      </c>
      <c r="F14" s="113"/>
      <c r="G14" s="114"/>
      <c r="H14" s="135"/>
      <c r="I14" s="135"/>
      <c r="J14" s="138"/>
      <c r="K14" s="138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SUM('Մ-01:Մ-06'!D15)</f>
        <v>6</v>
      </c>
      <c r="E15" s="52">
        <f>SUM('Մ-01:Մ-06'!E15)</f>
        <v>38</v>
      </c>
      <c r="F15" s="113"/>
      <c r="G15" s="114"/>
      <c r="H15" s="135"/>
      <c r="I15" s="135"/>
      <c r="J15" s="138"/>
      <c r="K15" s="138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SUM('Մ-01:Մ-06'!D16)</f>
        <v>7</v>
      </c>
      <c r="E16" s="137"/>
      <c r="F16" s="113"/>
      <c r="G16" s="114"/>
      <c r="H16" s="135"/>
      <c r="I16" s="135"/>
      <c r="J16" s="138"/>
      <c r="K16" s="138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SUM('Մ-01:Մ-06'!D17)</f>
        <v>2</v>
      </c>
      <c r="E17" s="138"/>
      <c r="F17" s="113"/>
      <c r="G17" s="114"/>
      <c r="H17" s="135"/>
      <c r="I17" s="135"/>
      <c r="J17" s="138"/>
      <c r="K17" s="138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SUM('Մ-01:Մ-06'!D18)</f>
        <v>153</v>
      </c>
      <c r="E18" s="138"/>
      <c r="F18" s="113"/>
      <c r="G18" s="114"/>
      <c r="H18" s="135"/>
      <c r="I18" s="135"/>
      <c r="J18" s="138"/>
      <c r="K18" s="138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SUM('Մ-01:Մ-06'!D19)</f>
        <v>98</v>
      </c>
      <c r="E19" s="138"/>
      <c r="F19" s="113"/>
      <c r="G19" s="114"/>
      <c r="H19" s="135"/>
      <c r="I19" s="135"/>
      <c r="J19" s="138"/>
      <c r="K19" s="138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SUM('Մ-01:Մ-06'!D20)</f>
        <v>130</v>
      </c>
      <c r="E20" s="138"/>
      <c r="F20" s="113"/>
      <c r="G20" s="114"/>
      <c r="H20" s="135"/>
      <c r="I20" s="135"/>
      <c r="J20" s="138"/>
      <c r="K20" s="138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SUM('Մ-01:Մ-06'!D21)</f>
        <v>689</v>
      </c>
      <c r="E21" s="187"/>
      <c r="F21" s="115"/>
      <c r="G21" s="116"/>
      <c r="H21" s="136"/>
      <c r="I21" s="136"/>
      <c r="J21" s="139"/>
      <c r="K21" s="139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1219</v>
      </c>
      <c r="D23" s="196"/>
      <c r="E23" s="108"/>
      <c r="F23" s="108"/>
      <c r="G23" s="197"/>
      <c r="H23" s="49">
        <f>SUM('Մ-01:Մ-06'!H23)</f>
        <v>293</v>
      </c>
      <c r="I23" s="52">
        <f>SUM('Մ-01:Մ-06'!I23)</f>
        <v>16</v>
      </c>
      <c r="J23" s="52">
        <f>SUM('Մ-01:Մ-06'!J23)</f>
        <v>497</v>
      </c>
      <c r="K23" s="52">
        <f>SUM('Մ-01:Մ-06'!K23)</f>
        <v>413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1175</v>
      </c>
      <c r="D24" s="177"/>
      <c r="E24" s="178"/>
      <c r="F24" s="178"/>
      <c r="G24" s="179"/>
      <c r="H24" s="49">
        <f>SUM('Մ-01:Մ-06'!H24)</f>
        <v>1162</v>
      </c>
      <c r="I24" s="52">
        <f>SUM('Մ-01:Մ-06'!I24)</f>
        <v>13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570</v>
      </c>
      <c r="D25" s="107"/>
      <c r="E25" s="108"/>
      <c r="F25" s="108"/>
      <c r="G25" s="109"/>
      <c r="H25" s="49">
        <f>SUM('Մ-01:Մ-06'!H25)</f>
        <v>191</v>
      </c>
      <c r="I25" s="181"/>
      <c r="J25" s="182"/>
      <c r="K25" s="183"/>
      <c r="L25" s="49">
        <f>SUM('Մ-01:Մ-06'!L25)</f>
        <v>365</v>
      </c>
      <c r="M25" s="51">
        <f>SUM('Մ-01:Մ-06'!M25)</f>
        <v>14</v>
      </c>
      <c r="N25" s="135"/>
      <c r="O25" s="51">
        <f>SUM('Մ-01:Մ-06'!O25)</f>
        <v>224</v>
      </c>
    </row>
    <row r="26" spans="1:15" ht="34.5" customHeight="1" thickBot="1" x14ac:dyDescent="0.35">
      <c r="A26" s="175" t="s">
        <v>10</v>
      </c>
      <c r="B26" s="176"/>
      <c r="C26" s="11">
        <f>H26+I26+L26+M26</f>
        <v>18</v>
      </c>
      <c r="D26" s="107"/>
      <c r="E26" s="108"/>
      <c r="F26" s="108"/>
      <c r="G26" s="109"/>
      <c r="H26" s="180"/>
      <c r="I26" s="115"/>
      <c r="J26" s="115"/>
      <c r="K26" s="116"/>
      <c r="L26" s="60"/>
      <c r="M26" s="62">
        <f>SUM('Մ-01:Մ-06'!M26)</f>
        <v>18</v>
      </c>
      <c r="N26" s="136"/>
      <c r="O26" s="51">
        <f>SUM('Մ-01:Մ-06'!O26)</f>
        <v>206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SUM('Մ-01:Մ-03'!N27)</f>
        <v>0</v>
      </c>
      <c r="O27" s="46">
        <f>O25+O26</f>
        <v>430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SUM('Մ-01:Մ-06'!H29:I29)</f>
        <v>0</v>
      </c>
      <c r="I30" s="191"/>
      <c r="J30" s="52">
        <f>SUM('Մ-01:Մ-06'!J29)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SUM('Մ-01:Մ-06'!H30:I30)</f>
        <v>2</v>
      </c>
      <c r="I31" s="191"/>
      <c r="J31" s="52">
        <f>SUM('Մ-01:Մ-06'!J30)</f>
        <v>1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SUM('Մ-01:Մ-06'!H31:I31)</f>
        <v>9</v>
      </c>
      <c r="I32" s="191"/>
      <c r="J32" s="52">
        <f>SUM('Մ-01:Մ-06'!J31)</f>
        <v>6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L23:L24"/>
    <mergeCell ref="M23:M24"/>
    <mergeCell ref="N23:N26"/>
    <mergeCell ref="O23:O24"/>
    <mergeCell ref="H12:H21"/>
    <mergeCell ref="I12:I21"/>
    <mergeCell ref="J10:J21"/>
    <mergeCell ref="K10:K21"/>
    <mergeCell ref="B30:G30"/>
    <mergeCell ref="H30:I30"/>
    <mergeCell ref="B31:G31"/>
    <mergeCell ref="I25:K25"/>
    <mergeCell ref="A27:M27"/>
    <mergeCell ref="K29:O32"/>
    <mergeCell ref="A26:B26"/>
    <mergeCell ref="D26:G26"/>
    <mergeCell ref="H26:K26"/>
    <mergeCell ref="A29:G29"/>
    <mergeCell ref="H29:I29"/>
    <mergeCell ref="H31:I31"/>
    <mergeCell ref="B32:G32"/>
    <mergeCell ref="H32:I32"/>
    <mergeCell ref="A24:B24"/>
    <mergeCell ref="D24:G24"/>
    <mergeCell ref="J24:K24"/>
    <mergeCell ref="A25:B25"/>
    <mergeCell ref="D25:G25"/>
    <mergeCell ref="A15:C15"/>
    <mergeCell ref="A16:C16"/>
    <mergeCell ref="D22:G22"/>
    <mergeCell ref="H22:I22"/>
    <mergeCell ref="A23:B23"/>
    <mergeCell ref="D23:G23"/>
    <mergeCell ref="E16:E21"/>
    <mergeCell ref="A17:C17"/>
    <mergeCell ref="A18:C18"/>
    <mergeCell ref="A19:C19"/>
    <mergeCell ref="A21:C21"/>
    <mergeCell ref="A22:B22"/>
    <mergeCell ref="A10:C10"/>
    <mergeCell ref="A11:C11"/>
    <mergeCell ref="A12:C12"/>
    <mergeCell ref="A13:C13"/>
    <mergeCell ref="A14:C14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41"/>
  <sheetViews>
    <sheetView topLeftCell="A16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4616</v>
      </c>
      <c r="D8" s="128">
        <f>IF(E12=0,E10+E13+E15+E16+D11+D12+D18+D21,E10+E13+E15+E16+D11+E12+D18+D21)</f>
        <v>2328</v>
      </c>
      <c r="E8" s="123"/>
      <c r="F8" s="123">
        <f>F9+G9</f>
        <v>20</v>
      </c>
      <c r="G8" s="124"/>
      <c r="H8" s="125">
        <f>H9+J9</f>
        <v>2249</v>
      </c>
      <c r="I8" s="126"/>
      <c r="J8" s="126"/>
      <c r="K8" s="127"/>
      <c r="L8" s="22">
        <f>L24</f>
        <v>0</v>
      </c>
      <c r="M8" s="44">
        <f t="shared" ref="M8" si="0">SUM(M25:M26)</f>
        <v>39</v>
      </c>
      <c r="N8" s="128">
        <f>O27+N27</f>
        <v>3242</v>
      </c>
      <c r="O8" s="124"/>
    </row>
    <row r="9" spans="1:15" ht="18.75" customHeight="1" x14ac:dyDescent="0.3">
      <c r="A9" s="147"/>
      <c r="B9" s="149"/>
      <c r="C9" s="124"/>
      <c r="D9" s="32">
        <f>SUM(D10:D21)</f>
        <v>2535</v>
      </c>
      <c r="E9" s="21">
        <f>E10+E12+E14+E15</f>
        <v>26</v>
      </c>
      <c r="F9" s="50">
        <f>SUM('Մ-07:Մ-12'!F9)</f>
        <v>16</v>
      </c>
      <c r="G9" s="51">
        <f>SUM('Մ-07:Մ-12'!G9)</f>
        <v>4</v>
      </c>
      <c r="H9" s="129">
        <f>H11+I11</f>
        <v>1635</v>
      </c>
      <c r="I9" s="130"/>
      <c r="J9" s="131">
        <f>J23</f>
        <v>614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SUM('Մ-07:Մ-12'!D10)</f>
        <v>20</v>
      </c>
      <c r="E10" s="52">
        <f>SUM('Մ-07:Մ-12'!E10)</f>
        <v>5</v>
      </c>
      <c r="F10" s="113"/>
      <c r="G10" s="114"/>
      <c r="H10" s="14" t="s">
        <v>28</v>
      </c>
      <c r="I10" s="27" t="s">
        <v>29</v>
      </c>
      <c r="J10" s="137"/>
      <c r="K10" s="137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SUM('Մ-07:Մ-12'!D11)</f>
        <v>25</v>
      </c>
      <c r="E11" s="8"/>
      <c r="F11" s="113"/>
      <c r="G11" s="114"/>
      <c r="H11" s="32">
        <f>H23+H24</f>
        <v>1596</v>
      </c>
      <c r="I11" s="21">
        <f>I23+I24</f>
        <v>39</v>
      </c>
      <c r="J11" s="138"/>
      <c r="K11" s="138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SUM('Մ-07:Մ-12'!D12)</f>
        <v>15</v>
      </c>
      <c r="E12" s="52">
        <f>SUM('Մ-07:Մ-12'!E12)</f>
        <v>6</v>
      </c>
      <c r="F12" s="113"/>
      <c r="G12" s="114"/>
      <c r="H12" s="134"/>
      <c r="I12" s="134"/>
      <c r="J12" s="138"/>
      <c r="K12" s="138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SUM('Մ-07:Մ-12'!D13)</f>
        <v>15</v>
      </c>
      <c r="E13" s="8"/>
      <c r="F13" s="113"/>
      <c r="G13" s="114"/>
      <c r="H13" s="135"/>
      <c r="I13" s="135"/>
      <c r="J13" s="138"/>
      <c r="K13" s="138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SUM('Մ-07:Մ-12'!D14)</f>
        <v>1</v>
      </c>
      <c r="E14" s="52">
        <f>SUM('Մ-07:Մ-12'!E14)</f>
        <v>1</v>
      </c>
      <c r="F14" s="113"/>
      <c r="G14" s="114"/>
      <c r="H14" s="135"/>
      <c r="I14" s="135"/>
      <c r="J14" s="138"/>
      <c r="K14" s="138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SUM('Մ-07:Մ-12'!D15)</f>
        <v>8</v>
      </c>
      <c r="E15" s="52">
        <f>SUM('Մ-07:Մ-12'!E15)</f>
        <v>14</v>
      </c>
      <c r="F15" s="113"/>
      <c r="G15" s="114"/>
      <c r="H15" s="135"/>
      <c r="I15" s="135"/>
      <c r="J15" s="138"/>
      <c r="K15" s="138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SUM('Մ-07:Մ-12'!D16)</f>
        <v>9</v>
      </c>
      <c r="E16" s="137"/>
      <c r="F16" s="113"/>
      <c r="G16" s="114"/>
      <c r="H16" s="135"/>
      <c r="I16" s="135"/>
      <c r="J16" s="138"/>
      <c r="K16" s="138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SUM('Մ-07:Մ-12'!D17)</f>
        <v>8</v>
      </c>
      <c r="E17" s="138"/>
      <c r="F17" s="113"/>
      <c r="G17" s="114"/>
      <c r="H17" s="135"/>
      <c r="I17" s="135"/>
      <c r="J17" s="138"/>
      <c r="K17" s="138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SUM('Մ-07:Մ-12'!D18)</f>
        <v>271</v>
      </c>
      <c r="E18" s="138"/>
      <c r="F18" s="113"/>
      <c r="G18" s="114"/>
      <c r="H18" s="135"/>
      <c r="I18" s="135"/>
      <c r="J18" s="138"/>
      <c r="K18" s="138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SUM('Մ-07:Մ-12'!D19)</f>
        <v>21</v>
      </c>
      <c r="E19" s="138"/>
      <c r="F19" s="113"/>
      <c r="G19" s="114"/>
      <c r="H19" s="135"/>
      <c r="I19" s="135"/>
      <c r="J19" s="138"/>
      <c r="K19" s="138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SUM('Մ-07:Մ-12'!D20)</f>
        <v>135</v>
      </c>
      <c r="E20" s="138"/>
      <c r="F20" s="113"/>
      <c r="G20" s="114"/>
      <c r="H20" s="135"/>
      <c r="I20" s="135"/>
      <c r="J20" s="138"/>
      <c r="K20" s="138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SUM('Մ-07:Մ-12'!D21)</f>
        <v>2007</v>
      </c>
      <c r="E21" s="187"/>
      <c r="F21" s="115"/>
      <c r="G21" s="116"/>
      <c r="H21" s="136"/>
      <c r="I21" s="136"/>
      <c r="J21" s="139"/>
      <c r="K21" s="139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1205</v>
      </c>
      <c r="D23" s="196"/>
      <c r="E23" s="108"/>
      <c r="F23" s="108"/>
      <c r="G23" s="197"/>
      <c r="H23" s="49">
        <f>SUM('Մ-07:Մ-12'!H23)</f>
        <v>242</v>
      </c>
      <c r="I23" s="52">
        <f>SUM('Մ-07:Մ-12'!I23)</f>
        <v>14</v>
      </c>
      <c r="J23" s="52">
        <f>SUM('Մ-07:Մ-12'!J23)</f>
        <v>614</v>
      </c>
      <c r="K23" s="52">
        <f>SUM('Մ-07:Մ-12'!K23)</f>
        <v>335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1379</v>
      </c>
      <c r="D24" s="177"/>
      <c r="E24" s="178"/>
      <c r="F24" s="178"/>
      <c r="G24" s="179"/>
      <c r="H24" s="49">
        <f>SUM('Մ-07:Մ-12'!H24)</f>
        <v>1354</v>
      </c>
      <c r="I24" s="52">
        <f>SUM('Մ-07:Մ-12'!I24)</f>
        <v>25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386</v>
      </c>
      <c r="D25" s="107"/>
      <c r="E25" s="108"/>
      <c r="F25" s="108"/>
      <c r="G25" s="109"/>
      <c r="H25" s="49">
        <f>SUM('Մ-07:Մ-12'!H25)</f>
        <v>169</v>
      </c>
      <c r="I25" s="181"/>
      <c r="J25" s="182"/>
      <c r="K25" s="183"/>
      <c r="L25" s="49">
        <f>SUM('Մ-07:Մ-12'!L25)</f>
        <v>199</v>
      </c>
      <c r="M25" s="51">
        <f>SUM('Մ-07:Մ-12'!M25)</f>
        <v>18</v>
      </c>
      <c r="N25" s="135"/>
      <c r="O25" s="51">
        <f>SUM('Մ-07:Մ-12'!O25)</f>
        <v>464</v>
      </c>
    </row>
    <row r="26" spans="1:15" ht="34.5" customHeight="1" thickBot="1" x14ac:dyDescent="0.35">
      <c r="A26" s="175" t="s">
        <v>10</v>
      </c>
      <c r="B26" s="176"/>
      <c r="C26" s="11">
        <f>H26+I26+L26+M26</f>
        <v>21</v>
      </c>
      <c r="D26" s="107"/>
      <c r="E26" s="108"/>
      <c r="F26" s="108"/>
      <c r="G26" s="109"/>
      <c r="H26" s="180"/>
      <c r="I26" s="115"/>
      <c r="J26" s="115"/>
      <c r="K26" s="116"/>
      <c r="L26" s="60"/>
      <c r="M26" s="62">
        <f>SUM('Մ-07:Մ-12'!M26)</f>
        <v>21</v>
      </c>
      <c r="N26" s="136"/>
      <c r="O26" s="51">
        <f>SUM('Մ-07:Մ-12'!O26)</f>
        <v>227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SUM('Մ-07:Մ-12'!N27)</f>
        <v>2551</v>
      </c>
      <c r="O27" s="46">
        <f>O25+O26</f>
        <v>691</v>
      </c>
    </row>
    <row r="28" spans="1:15" ht="12" customHeight="1" thickBot="1" x14ac:dyDescent="0.35">
      <c r="A28" s="10"/>
      <c r="B28" s="37"/>
      <c r="C28" s="37"/>
      <c r="D28" s="55"/>
      <c r="E28" s="55"/>
      <c r="F28" s="55"/>
      <c r="G28" s="55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SUM('Մ-07:Մ-12'!H29:I29)</f>
        <v>0</v>
      </c>
      <c r="I30" s="191"/>
      <c r="J30" s="52">
        <f>SUM('Մ-07:Մ-12'!J29)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SUM('Մ-07:Մ-12'!H30:I30)</f>
        <v>8</v>
      </c>
      <c r="I31" s="191"/>
      <c r="J31" s="52">
        <f>SUM('Մ-07:Մ-12'!J30)</f>
        <v>1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SUM('Մ-07:Մ-12'!H31:I31)</f>
        <v>24</v>
      </c>
      <c r="I32" s="191"/>
      <c r="J32" s="52">
        <f>SUM('Մ-07:Մ-12'!J31)</f>
        <v>7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N23:N26"/>
    <mergeCell ref="K29:O32"/>
    <mergeCell ref="A24:B24"/>
    <mergeCell ref="D24:G24"/>
    <mergeCell ref="J24:K24"/>
    <mergeCell ref="A29:G29"/>
    <mergeCell ref="H29:I29"/>
    <mergeCell ref="L23:L24"/>
    <mergeCell ref="M23:M24"/>
    <mergeCell ref="A25:B25"/>
    <mergeCell ref="D25:G25"/>
    <mergeCell ref="A26:B26"/>
    <mergeCell ref="D26:G26"/>
    <mergeCell ref="H26:K26"/>
    <mergeCell ref="B31:G31"/>
    <mergeCell ref="H31:I31"/>
    <mergeCell ref="B30:G30"/>
    <mergeCell ref="D22:G22"/>
    <mergeCell ref="H22:I22"/>
    <mergeCell ref="A23:B23"/>
    <mergeCell ref="D23:G23"/>
    <mergeCell ref="H30:I30"/>
    <mergeCell ref="I25:K25"/>
    <mergeCell ref="A27:M27"/>
    <mergeCell ref="O23:O24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H12:H21"/>
    <mergeCell ref="I12:I21"/>
    <mergeCell ref="J10:J21"/>
    <mergeCell ref="K10:K21"/>
    <mergeCell ref="B32:G32"/>
    <mergeCell ref="H32:I32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  <mergeCell ref="A22:B22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1"/>
  <sheetViews>
    <sheetView topLeftCell="A10" workbookViewId="0">
      <selection activeCell="H24" sqref="H2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47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92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93"/>
      <c r="N7" s="160"/>
      <c r="O7" s="161"/>
    </row>
    <row r="8" spans="1:15" ht="21.75" customHeight="1" x14ac:dyDescent="0.3">
      <c r="A8" s="147"/>
      <c r="B8" s="149"/>
      <c r="C8" s="174">
        <f>D8+H8+L8+M8</f>
        <v>7564</v>
      </c>
      <c r="D8" s="128">
        <f>IF(E12=0,E10+E13+E15+E16+D11+D12+D18+D21,E10+E13+E15+E16+D11+E12+D18+D21)</f>
        <v>3263</v>
      </c>
      <c r="E8" s="123"/>
      <c r="F8" s="123">
        <f>F9+G9</f>
        <v>34</v>
      </c>
      <c r="G8" s="124"/>
      <c r="H8" s="125">
        <f>H9+J9</f>
        <v>4230</v>
      </c>
      <c r="I8" s="126"/>
      <c r="J8" s="126"/>
      <c r="K8" s="127"/>
      <c r="L8" s="22">
        <f>L24</f>
        <v>0</v>
      </c>
      <c r="M8" s="44">
        <f t="shared" ref="M8" si="0">SUM(M25:M26)</f>
        <v>71</v>
      </c>
      <c r="N8" s="128">
        <f>O27+N27</f>
        <v>5884</v>
      </c>
      <c r="O8" s="124"/>
    </row>
    <row r="9" spans="1:15" ht="18.75" customHeight="1" x14ac:dyDescent="0.3">
      <c r="A9" s="147"/>
      <c r="B9" s="149"/>
      <c r="C9" s="124"/>
      <c r="D9" s="32">
        <f>SUM(D10:D21)</f>
        <v>3668</v>
      </c>
      <c r="E9" s="21">
        <f>E10+E12+E14+E15</f>
        <v>99</v>
      </c>
      <c r="F9" s="50">
        <f>SUM('Մ-01:Մ-12'!F9)</f>
        <v>27</v>
      </c>
      <c r="G9" s="51">
        <f>SUM('Մ-01:Մ-12'!G9)</f>
        <v>7</v>
      </c>
      <c r="H9" s="129">
        <f>H11+I11</f>
        <v>3119</v>
      </c>
      <c r="I9" s="130"/>
      <c r="J9" s="131">
        <f>J23</f>
        <v>1111</v>
      </c>
      <c r="K9" s="132"/>
      <c r="L9" s="133"/>
      <c r="M9" s="181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49">
        <f>SUM('Մ-01:Մ-12'!D10)</f>
        <v>31</v>
      </c>
      <c r="E10" s="52">
        <f>SUM('Մ-01:Մ-12'!E10)</f>
        <v>38</v>
      </c>
      <c r="F10" s="113"/>
      <c r="G10" s="114"/>
      <c r="H10" s="14" t="s">
        <v>28</v>
      </c>
      <c r="I10" s="27" t="s">
        <v>29</v>
      </c>
      <c r="J10" s="137"/>
      <c r="K10" s="137"/>
      <c r="L10" s="133"/>
      <c r="M10" s="181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49">
        <f>SUM('Մ-01:Մ-12'!D11)</f>
        <v>45</v>
      </c>
      <c r="E11" s="8"/>
      <c r="F11" s="113"/>
      <c r="G11" s="114"/>
      <c r="H11" s="32">
        <f>H23+H24</f>
        <v>3051</v>
      </c>
      <c r="I11" s="21">
        <f>I23+I24</f>
        <v>68</v>
      </c>
      <c r="J11" s="138"/>
      <c r="K11" s="138"/>
      <c r="L11" s="133"/>
      <c r="M11" s="181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49">
        <f>SUM('Մ-01:Մ-12'!D12)</f>
        <v>23</v>
      </c>
      <c r="E12" s="52">
        <f>SUM('Մ-01:Մ-12'!E12)</f>
        <v>8</v>
      </c>
      <c r="F12" s="113"/>
      <c r="G12" s="114"/>
      <c r="H12" s="134"/>
      <c r="I12" s="134"/>
      <c r="J12" s="138"/>
      <c r="K12" s="138"/>
      <c r="L12" s="133"/>
      <c r="M12" s="181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49">
        <f>SUM('Մ-01:Մ-12'!D13)</f>
        <v>23</v>
      </c>
      <c r="E13" s="8"/>
      <c r="F13" s="113"/>
      <c r="G13" s="114"/>
      <c r="H13" s="135"/>
      <c r="I13" s="135"/>
      <c r="J13" s="138"/>
      <c r="K13" s="138"/>
      <c r="L13" s="133"/>
      <c r="M13" s="181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49">
        <f>SUM('Մ-01:Մ-12'!D14)</f>
        <v>2</v>
      </c>
      <c r="E14" s="52">
        <f>SUM('Մ-01:Մ-12'!E14)</f>
        <v>1</v>
      </c>
      <c r="F14" s="113"/>
      <c r="G14" s="114"/>
      <c r="H14" s="135"/>
      <c r="I14" s="135"/>
      <c r="J14" s="138"/>
      <c r="K14" s="138"/>
      <c r="L14" s="133"/>
      <c r="M14" s="181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49">
        <f>SUM('Մ-01:Մ-12'!D15)</f>
        <v>14</v>
      </c>
      <c r="E15" s="52">
        <f>SUM('Մ-01:Մ-12'!E15)</f>
        <v>52</v>
      </c>
      <c r="F15" s="113"/>
      <c r="G15" s="114"/>
      <c r="H15" s="135"/>
      <c r="I15" s="135"/>
      <c r="J15" s="138"/>
      <c r="K15" s="138"/>
      <c r="L15" s="133"/>
      <c r="M15" s="181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49">
        <f>SUM('Մ-01:Մ-12'!D16)</f>
        <v>16</v>
      </c>
      <c r="E16" s="137"/>
      <c r="F16" s="113"/>
      <c r="G16" s="114"/>
      <c r="H16" s="135"/>
      <c r="I16" s="135"/>
      <c r="J16" s="138"/>
      <c r="K16" s="138"/>
      <c r="L16" s="133"/>
      <c r="M16" s="181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49">
        <f>SUM('Մ-01:Մ-12'!D17)</f>
        <v>10</v>
      </c>
      <c r="E17" s="138"/>
      <c r="F17" s="113"/>
      <c r="G17" s="114"/>
      <c r="H17" s="135"/>
      <c r="I17" s="135"/>
      <c r="J17" s="138"/>
      <c r="K17" s="138"/>
      <c r="L17" s="133"/>
      <c r="M17" s="181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49">
        <f>SUM('Մ-01:Մ-12'!D18)</f>
        <v>424</v>
      </c>
      <c r="E18" s="138"/>
      <c r="F18" s="113"/>
      <c r="G18" s="114"/>
      <c r="H18" s="135"/>
      <c r="I18" s="135"/>
      <c r="J18" s="138"/>
      <c r="K18" s="138"/>
      <c r="L18" s="133"/>
      <c r="M18" s="181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49">
        <f>SUM('Մ-01:Մ-12'!D19)</f>
        <v>119</v>
      </c>
      <c r="E19" s="138"/>
      <c r="F19" s="113"/>
      <c r="G19" s="114"/>
      <c r="H19" s="135"/>
      <c r="I19" s="135"/>
      <c r="J19" s="138"/>
      <c r="K19" s="138"/>
      <c r="L19" s="133"/>
      <c r="M19" s="181"/>
      <c r="N19" s="133"/>
      <c r="O19" s="114"/>
    </row>
    <row r="20" spans="1:15" ht="15.75" customHeight="1" x14ac:dyDescent="0.3">
      <c r="A20" s="29" t="s">
        <v>34</v>
      </c>
      <c r="B20" s="30"/>
      <c r="C20" s="31"/>
      <c r="D20" s="49">
        <f>SUM('Մ-01:Մ-12'!D20)</f>
        <v>265</v>
      </c>
      <c r="E20" s="138"/>
      <c r="F20" s="113"/>
      <c r="G20" s="114"/>
      <c r="H20" s="135"/>
      <c r="I20" s="135"/>
      <c r="J20" s="138"/>
      <c r="K20" s="138"/>
      <c r="L20" s="133"/>
      <c r="M20" s="181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3">
        <f>SUM('Մ-01:Մ-12'!D21)</f>
        <v>2696</v>
      </c>
      <c r="E21" s="187"/>
      <c r="F21" s="115"/>
      <c r="G21" s="116"/>
      <c r="H21" s="136"/>
      <c r="I21" s="136"/>
      <c r="J21" s="139"/>
      <c r="K21" s="139"/>
      <c r="L21" s="133"/>
      <c r="M21" s="181"/>
      <c r="N21" s="133"/>
      <c r="O21" s="114"/>
    </row>
    <row r="22" spans="1:15" ht="27" customHeight="1" x14ac:dyDescent="0.3">
      <c r="A22" s="198"/>
      <c r="B22" s="199"/>
      <c r="C22" s="16"/>
      <c r="D22" s="194"/>
      <c r="E22" s="121"/>
      <c r="F22" s="121"/>
      <c r="G22" s="195"/>
      <c r="H22" s="188"/>
      <c r="I22" s="189"/>
      <c r="J22" s="17" t="s">
        <v>11</v>
      </c>
      <c r="K22" s="19" t="s">
        <v>12</v>
      </c>
      <c r="L22" s="43"/>
      <c r="M22" s="20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2424</v>
      </c>
      <c r="D23" s="196"/>
      <c r="E23" s="108"/>
      <c r="F23" s="108"/>
      <c r="G23" s="197"/>
      <c r="H23" s="49">
        <f>SUM('Մ-01:Մ-12'!H23)</f>
        <v>535</v>
      </c>
      <c r="I23" s="52">
        <f>SUM('Մ-01:Մ-12'!I23)</f>
        <v>30</v>
      </c>
      <c r="J23" s="52">
        <f>SUM('Մ-01:Մ-12'!J23)</f>
        <v>1111</v>
      </c>
      <c r="K23" s="52">
        <f>SUM('Մ-01:Մ-12'!K23)</f>
        <v>748</v>
      </c>
      <c r="L23" s="134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2554</v>
      </c>
      <c r="D24" s="177"/>
      <c r="E24" s="178"/>
      <c r="F24" s="178"/>
      <c r="G24" s="179"/>
      <c r="H24" s="49">
        <f>SUM('Մ-01:Մ-12'!H24)</f>
        <v>2516</v>
      </c>
      <c r="I24" s="52">
        <f>SUM('Մ-01:Մ-12'!I24)</f>
        <v>38</v>
      </c>
      <c r="J24" s="108"/>
      <c r="K24" s="109"/>
      <c r="L24" s="13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956</v>
      </c>
      <c r="D25" s="107"/>
      <c r="E25" s="108"/>
      <c r="F25" s="108"/>
      <c r="G25" s="109"/>
      <c r="H25" s="49">
        <f>SUM('Մ-01:Մ-12'!H25)</f>
        <v>360</v>
      </c>
      <c r="I25" s="181"/>
      <c r="J25" s="182"/>
      <c r="K25" s="183"/>
      <c r="L25" s="49">
        <f>SUM('Մ-01:Մ-12'!L25)</f>
        <v>564</v>
      </c>
      <c r="M25" s="51">
        <f>SUM('Մ-01:Մ-12'!M25)</f>
        <v>32</v>
      </c>
      <c r="N25" s="135"/>
      <c r="O25" s="51">
        <f>SUM('Մ-01:Մ-12'!O25)</f>
        <v>688</v>
      </c>
    </row>
    <row r="26" spans="1:15" ht="34.5" customHeight="1" thickBot="1" x14ac:dyDescent="0.35">
      <c r="A26" s="175" t="s">
        <v>10</v>
      </c>
      <c r="B26" s="176"/>
      <c r="C26" s="11">
        <f>H26+I26+L26+M26</f>
        <v>39</v>
      </c>
      <c r="D26" s="107"/>
      <c r="E26" s="108"/>
      <c r="F26" s="108"/>
      <c r="G26" s="109"/>
      <c r="H26" s="180"/>
      <c r="I26" s="115"/>
      <c r="J26" s="115"/>
      <c r="K26" s="116"/>
      <c r="L26" s="60"/>
      <c r="M26" s="62">
        <f>SUM('Մ-01:Մ-12'!M26)</f>
        <v>39</v>
      </c>
      <c r="N26" s="136"/>
      <c r="O26" s="51">
        <f>SUM('Մ-01:Մ-12'!O26)</f>
        <v>433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62">
        <f>SUM('Մ-01:Մ-12'!N27)</f>
        <v>4763</v>
      </c>
      <c r="O27" s="46">
        <f>O25+O26</f>
        <v>1121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13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90">
        <f>SUM('Մ-01:Մ-12'!H29:I29)</f>
        <v>0</v>
      </c>
      <c r="I30" s="191"/>
      <c r="J30" s="52">
        <f>SUM('Մ-01:Մ-12'!J29)</f>
        <v>0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90">
        <f>SUM('Մ-01:Մ-12'!H30:I30)</f>
        <v>10</v>
      </c>
      <c r="I31" s="191"/>
      <c r="J31" s="52">
        <f>SUM('Մ-01:Մ-12'!J30)</f>
        <v>2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90">
        <f>SUM('Մ-01:Մ-12'!H31:I31)</f>
        <v>33</v>
      </c>
      <c r="I32" s="191"/>
      <c r="J32" s="52">
        <f>SUM('Մ-01:Մ-12'!J31)</f>
        <v>13</v>
      </c>
      <c r="K32" s="94"/>
      <c r="L32" s="95"/>
      <c r="M32" s="95"/>
      <c r="N32" s="95"/>
      <c r="O32" s="96"/>
    </row>
    <row r="34" spans="1:15" x14ac:dyDescent="0.3">
      <c r="A34" s="28"/>
      <c r="B34" s="28"/>
      <c r="C34" s="28"/>
      <c r="O34" s="28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  <row r="37" spans="1:15" x14ac:dyDescent="0.3">
      <c r="A37" s="28"/>
      <c r="B37" s="28"/>
      <c r="C37" s="28"/>
      <c r="O37" s="28"/>
    </row>
    <row r="38" spans="1:15" x14ac:dyDescent="0.3">
      <c r="A38" s="28"/>
      <c r="B38" s="28"/>
      <c r="C38" s="28"/>
      <c r="O38" s="28"/>
    </row>
    <row r="39" spans="1:15" x14ac:dyDescent="0.3">
      <c r="A39" s="28"/>
      <c r="B39" s="28"/>
      <c r="C39" s="28"/>
      <c r="O39" s="28"/>
    </row>
    <row r="40" spans="1:15" x14ac:dyDescent="0.3">
      <c r="A40" s="28"/>
      <c r="B40" s="28"/>
      <c r="C40" s="28"/>
      <c r="O40" s="28"/>
    </row>
    <row r="41" spans="1:15" x14ac:dyDescent="0.3">
      <c r="A41" s="28"/>
      <c r="B41" s="28"/>
      <c r="C41" s="28"/>
      <c r="O41" s="28"/>
    </row>
  </sheetData>
  <mergeCells count="70">
    <mergeCell ref="N23:N26"/>
    <mergeCell ref="K29:O32"/>
    <mergeCell ref="A24:B24"/>
    <mergeCell ref="D24:G24"/>
    <mergeCell ref="J24:K24"/>
    <mergeCell ref="A29:G29"/>
    <mergeCell ref="H29:I29"/>
    <mergeCell ref="L23:L24"/>
    <mergeCell ref="M23:M24"/>
    <mergeCell ref="A25:B25"/>
    <mergeCell ref="D25:G25"/>
    <mergeCell ref="A26:B26"/>
    <mergeCell ref="D26:G26"/>
    <mergeCell ref="H26:K26"/>
    <mergeCell ref="B31:G31"/>
    <mergeCell ref="H31:I31"/>
    <mergeCell ref="B30:G30"/>
    <mergeCell ref="D22:G22"/>
    <mergeCell ref="H22:I22"/>
    <mergeCell ref="A23:B23"/>
    <mergeCell ref="D23:G23"/>
    <mergeCell ref="H30:I30"/>
    <mergeCell ref="I25:K25"/>
    <mergeCell ref="A27:M27"/>
    <mergeCell ref="O23:O24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H12:H21"/>
    <mergeCell ref="I12:I21"/>
    <mergeCell ref="J10:J21"/>
    <mergeCell ref="K10:K21"/>
    <mergeCell ref="B32:G32"/>
    <mergeCell ref="H32:I32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  <mergeCell ref="A22:B22"/>
  </mergeCells>
  <printOptions horizontalCentered="1"/>
  <pageMargins left="0" right="0" top="0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E16:E21"/>
    <mergeCell ref="A23:B23"/>
    <mergeCell ref="D23:G23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22:C22"/>
    <mergeCell ref="A19:C19"/>
    <mergeCell ref="A21:C21"/>
    <mergeCell ref="D22:G22"/>
    <mergeCell ref="M23:M24"/>
    <mergeCell ref="N23:N26"/>
    <mergeCell ref="O23:O24"/>
    <mergeCell ref="K29:O32"/>
    <mergeCell ref="A27:M27"/>
    <mergeCell ref="B31:G31"/>
    <mergeCell ref="H31:I31"/>
    <mergeCell ref="H29:I29"/>
    <mergeCell ref="B30:G30"/>
    <mergeCell ref="H30:I30"/>
    <mergeCell ref="A29:G29"/>
    <mergeCell ref="B32:G32"/>
    <mergeCell ref="H32:I32"/>
    <mergeCell ref="A26:B26"/>
    <mergeCell ref="D26:G26"/>
    <mergeCell ref="H26:K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J10:J21"/>
    <mergeCell ref="K10:K21"/>
    <mergeCell ref="H12:H21"/>
    <mergeCell ref="I12:I21"/>
    <mergeCell ref="H22:I22"/>
    <mergeCell ref="A24:B24"/>
    <mergeCell ref="D24:G24"/>
    <mergeCell ref="J24:K24"/>
    <mergeCell ref="A25:B25"/>
    <mergeCell ref="D25:G25"/>
    <mergeCell ref="I25:K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E16:E21"/>
    <mergeCell ref="A23:B23"/>
    <mergeCell ref="D23:G23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22:C22"/>
    <mergeCell ref="A19:C19"/>
    <mergeCell ref="A21:C21"/>
    <mergeCell ref="D22:G22"/>
    <mergeCell ref="M23:M24"/>
    <mergeCell ref="N23:N26"/>
    <mergeCell ref="O23:O24"/>
    <mergeCell ref="K29:O32"/>
    <mergeCell ref="A27:M27"/>
    <mergeCell ref="B31:G31"/>
    <mergeCell ref="H31:I31"/>
    <mergeCell ref="H29:I29"/>
    <mergeCell ref="B30:G30"/>
    <mergeCell ref="H30:I30"/>
    <mergeCell ref="A29:G29"/>
    <mergeCell ref="B32:G32"/>
    <mergeCell ref="H32:I32"/>
    <mergeCell ref="A26:B26"/>
    <mergeCell ref="D26:G26"/>
    <mergeCell ref="H26:K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J10:J21"/>
    <mergeCell ref="K10:K21"/>
    <mergeCell ref="H12:H21"/>
    <mergeCell ref="I12:I21"/>
    <mergeCell ref="H22:I22"/>
    <mergeCell ref="A24:B24"/>
    <mergeCell ref="D24:G24"/>
    <mergeCell ref="J24:K24"/>
    <mergeCell ref="A25:B25"/>
    <mergeCell ref="D25:G25"/>
    <mergeCell ref="I25:K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E16:E21"/>
    <mergeCell ref="A23:B23"/>
    <mergeCell ref="D23:G23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22:C22"/>
    <mergeCell ref="A19:C19"/>
    <mergeCell ref="A21:C21"/>
    <mergeCell ref="D22:G22"/>
    <mergeCell ref="M23:M24"/>
    <mergeCell ref="N23:N26"/>
    <mergeCell ref="O23:O24"/>
    <mergeCell ref="K29:O32"/>
    <mergeCell ref="A27:M27"/>
    <mergeCell ref="B31:G31"/>
    <mergeCell ref="H31:I31"/>
    <mergeCell ref="H29:I29"/>
    <mergeCell ref="B30:G30"/>
    <mergeCell ref="H30:I30"/>
    <mergeCell ref="A29:G29"/>
    <mergeCell ref="B32:G32"/>
    <mergeCell ref="H32:I32"/>
    <mergeCell ref="A26:B26"/>
    <mergeCell ref="D26:G26"/>
    <mergeCell ref="H26:K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J10:J21"/>
    <mergeCell ref="K10:K21"/>
    <mergeCell ref="H12:H21"/>
    <mergeCell ref="I12:I21"/>
    <mergeCell ref="H22:I22"/>
    <mergeCell ref="A24:B24"/>
    <mergeCell ref="D24:G24"/>
    <mergeCell ref="J24:K24"/>
    <mergeCell ref="A25:B25"/>
    <mergeCell ref="D25:G25"/>
    <mergeCell ref="I25:K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E16:E21"/>
    <mergeCell ref="A23:B23"/>
    <mergeCell ref="D23:G23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22:C22"/>
    <mergeCell ref="A19:C19"/>
    <mergeCell ref="A21:C21"/>
    <mergeCell ref="D22:G22"/>
    <mergeCell ref="M23:M24"/>
    <mergeCell ref="N23:N26"/>
    <mergeCell ref="O23:O24"/>
    <mergeCell ref="K29:O32"/>
    <mergeCell ref="A27:M27"/>
    <mergeCell ref="B31:G31"/>
    <mergeCell ref="H31:I31"/>
    <mergeCell ref="H29:I29"/>
    <mergeCell ref="B30:G30"/>
    <mergeCell ref="H30:I30"/>
    <mergeCell ref="A29:G29"/>
    <mergeCell ref="B32:G32"/>
    <mergeCell ref="H32:I32"/>
    <mergeCell ref="A26:B26"/>
    <mergeCell ref="D26:G26"/>
    <mergeCell ref="H26:K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F8:G8"/>
    <mergeCell ref="H8:K8"/>
    <mergeCell ref="N8:O8"/>
    <mergeCell ref="H9:I9"/>
    <mergeCell ref="J9:K9"/>
    <mergeCell ref="L9:L21"/>
    <mergeCell ref="M9:M21"/>
    <mergeCell ref="N9:N21"/>
    <mergeCell ref="O9:O21"/>
    <mergeCell ref="F10:G21"/>
    <mergeCell ref="J10:J21"/>
    <mergeCell ref="K10:K21"/>
    <mergeCell ref="H12:H21"/>
    <mergeCell ref="I12:I21"/>
    <mergeCell ref="H22:I22"/>
    <mergeCell ref="A24:B24"/>
    <mergeCell ref="D24:G24"/>
    <mergeCell ref="J24:K24"/>
    <mergeCell ref="A25:B25"/>
    <mergeCell ref="D25:G25"/>
    <mergeCell ref="I25:K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E16" sqref="E16:E2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7.42578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5284</v>
      </c>
      <c r="D8" s="128">
        <f>D9+E9</f>
        <v>1206</v>
      </c>
      <c r="E8" s="123"/>
      <c r="F8" s="123">
        <f>F9+G9</f>
        <v>14</v>
      </c>
      <c r="G8" s="124"/>
      <c r="H8" s="125">
        <f>H9+J9</f>
        <v>1981</v>
      </c>
      <c r="I8" s="126"/>
      <c r="J8" s="126"/>
      <c r="K8" s="127"/>
      <c r="L8" s="71">
        <f>L24</f>
        <v>2065</v>
      </c>
      <c r="M8" s="70">
        <f t="shared" ref="M8" si="0">SUM(M25:M26)</f>
        <v>32</v>
      </c>
      <c r="N8" s="128">
        <f>O27+N27</f>
        <v>2642</v>
      </c>
      <c r="O8" s="124"/>
    </row>
    <row r="9" spans="1:15" ht="18.75" customHeight="1" x14ac:dyDescent="0.3">
      <c r="A9" s="147"/>
      <c r="B9" s="149"/>
      <c r="C9" s="124"/>
      <c r="D9" s="32">
        <f>SUM(D10:D21)</f>
        <v>1133</v>
      </c>
      <c r="E9" s="21">
        <f>E10+E12+E14+E15</f>
        <v>73</v>
      </c>
      <c r="F9" s="4">
        <v>11</v>
      </c>
      <c r="G9" s="24">
        <v>3</v>
      </c>
      <c r="H9" s="129">
        <f>H11+I11</f>
        <v>1484</v>
      </c>
      <c r="I9" s="130"/>
      <c r="J9" s="131">
        <f>J23</f>
        <v>497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>
        <v>11</v>
      </c>
      <c r="E10" s="33">
        <v>33</v>
      </c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>
        <v>20</v>
      </c>
      <c r="E11" s="8"/>
      <c r="F11" s="113"/>
      <c r="G11" s="114"/>
      <c r="H11" s="32">
        <f>H23+H24</f>
        <v>1455</v>
      </c>
      <c r="I11" s="21">
        <f>I23+I24</f>
        <v>29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>
        <v>8</v>
      </c>
      <c r="E12" s="33">
        <v>2</v>
      </c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>
        <v>8</v>
      </c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>
        <v>1</v>
      </c>
      <c r="E14" s="33">
        <v>0</v>
      </c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>
        <v>6</v>
      </c>
      <c r="E15" s="33">
        <v>38</v>
      </c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>
        <v>7</v>
      </c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>
        <v>2</v>
      </c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>
        <v>153</v>
      </c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>
        <v>98</v>
      </c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>
        <v>130</v>
      </c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>
        <v>689</v>
      </c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1219</v>
      </c>
      <c r="D23" s="107"/>
      <c r="E23" s="108"/>
      <c r="F23" s="108"/>
      <c r="G23" s="109"/>
      <c r="H23" s="76">
        <v>293</v>
      </c>
      <c r="I23" s="78">
        <v>16</v>
      </c>
      <c r="J23" s="77">
        <v>497</v>
      </c>
      <c r="K23" s="80">
        <v>413</v>
      </c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3240</v>
      </c>
      <c r="D24" s="177"/>
      <c r="E24" s="178"/>
      <c r="F24" s="178"/>
      <c r="G24" s="179"/>
      <c r="H24" s="76">
        <v>1162</v>
      </c>
      <c r="I24" s="78">
        <v>13</v>
      </c>
      <c r="J24" s="108"/>
      <c r="K24" s="109"/>
      <c r="L24" s="74">
        <v>2065</v>
      </c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570</v>
      </c>
      <c r="D25" s="107"/>
      <c r="E25" s="108"/>
      <c r="F25" s="108"/>
      <c r="G25" s="109"/>
      <c r="H25" s="74">
        <v>191</v>
      </c>
      <c r="I25" s="181"/>
      <c r="J25" s="182"/>
      <c r="K25" s="183"/>
      <c r="L25" s="74">
        <v>365</v>
      </c>
      <c r="M25" s="75">
        <v>14</v>
      </c>
      <c r="N25" s="135"/>
      <c r="O25" s="26">
        <v>224</v>
      </c>
    </row>
    <row r="26" spans="1:15" ht="34.5" customHeight="1" thickBot="1" x14ac:dyDescent="0.35">
      <c r="A26" s="175" t="s">
        <v>10</v>
      </c>
      <c r="B26" s="176"/>
      <c r="C26" s="11">
        <f>H26+I26+L26+M26</f>
        <v>18</v>
      </c>
      <c r="D26" s="184"/>
      <c r="E26" s="185"/>
      <c r="F26" s="185"/>
      <c r="G26" s="186"/>
      <c r="H26" s="180"/>
      <c r="I26" s="115"/>
      <c r="J26" s="115"/>
      <c r="K26" s="116"/>
      <c r="L26" s="60"/>
      <c r="M26" s="81">
        <v>18</v>
      </c>
      <c r="N26" s="136"/>
      <c r="O26" s="26">
        <v>206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79">
        <v>2212</v>
      </c>
      <c r="O27" s="46">
        <f>O25+O26</f>
        <v>430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>
        <v>2</v>
      </c>
      <c r="I30" s="104"/>
      <c r="J30" s="66">
        <v>1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>
        <v>9</v>
      </c>
      <c r="I31" s="104"/>
      <c r="J31" s="66">
        <v>6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>
        <v>0</v>
      </c>
      <c r="I32" s="100"/>
      <c r="J32" s="65">
        <v>0</v>
      </c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A27:M27"/>
    <mergeCell ref="A29:G29"/>
    <mergeCell ref="B32:G32"/>
    <mergeCell ref="H32:I32"/>
    <mergeCell ref="K29:O32"/>
    <mergeCell ref="H31:I31"/>
    <mergeCell ref="B31:G31"/>
    <mergeCell ref="H29:I29"/>
    <mergeCell ref="H30:I30"/>
    <mergeCell ref="B30:G30"/>
    <mergeCell ref="J24:K24"/>
    <mergeCell ref="F10:G21"/>
    <mergeCell ref="I25:K25"/>
    <mergeCell ref="J10:J21"/>
    <mergeCell ref="K10:K21"/>
    <mergeCell ref="H12:H21"/>
    <mergeCell ref="I12:I21"/>
    <mergeCell ref="A22:C22"/>
    <mergeCell ref="O23:O24"/>
    <mergeCell ref="A21:C21"/>
    <mergeCell ref="A24:B24"/>
    <mergeCell ref="M6:M7"/>
    <mergeCell ref="J7:K7"/>
    <mergeCell ref="D8:E8"/>
    <mergeCell ref="N8:O8"/>
    <mergeCell ref="H7:I7"/>
    <mergeCell ref="L6:L7"/>
    <mergeCell ref="F8:G8"/>
    <mergeCell ref="N9:N21"/>
    <mergeCell ref="M23:M24"/>
    <mergeCell ref="N23:N26"/>
    <mergeCell ref="A25:B25"/>
    <mergeCell ref="H26:K26"/>
    <mergeCell ref="A26:B26"/>
    <mergeCell ref="D26:G26"/>
    <mergeCell ref="A23:B23"/>
    <mergeCell ref="D23:G23"/>
    <mergeCell ref="D25:G25"/>
    <mergeCell ref="D24:G24"/>
    <mergeCell ref="A5:B9"/>
    <mergeCell ref="D5:M5"/>
    <mergeCell ref="N5:O7"/>
    <mergeCell ref="D6:E6"/>
    <mergeCell ref="F6:G6"/>
    <mergeCell ref="H6:K6"/>
    <mergeCell ref="C5:C7"/>
    <mergeCell ref="O9:O21"/>
    <mergeCell ref="H9:I9"/>
    <mergeCell ref="L9:L21"/>
    <mergeCell ref="A10:C10"/>
    <mergeCell ref="A11:C11"/>
    <mergeCell ref="A12:C12"/>
    <mergeCell ref="E16:E21"/>
    <mergeCell ref="A1:O1"/>
    <mergeCell ref="M9:M21"/>
    <mergeCell ref="D22:G22"/>
    <mergeCell ref="C8:C9"/>
    <mergeCell ref="H8:K8"/>
    <mergeCell ref="J9:K9"/>
    <mergeCell ref="H22:I22"/>
    <mergeCell ref="A14:C14"/>
    <mergeCell ref="A17:C17"/>
    <mergeCell ref="A19:C19"/>
    <mergeCell ref="A13:C13"/>
    <mergeCell ref="A15:C15"/>
    <mergeCell ref="A16:C16"/>
    <mergeCell ref="A18:C18"/>
    <mergeCell ref="A2:O2"/>
    <mergeCell ref="A3:O3"/>
  </mergeCells>
  <printOptions horizontalCentered="1"/>
  <pageMargins left="0" right="0" top="0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F10" sqref="F10:G2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6.710937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50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7436</v>
      </c>
      <c r="D8" s="128">
        <f>D9+E9</f>
        <v>2561</v>
      </c>
      <c r="E8" s="123"/>
      <c r="F8" s="123">
        <f>F9+G9</f>
        <v>20</v>
      </c>
      <c r="G8" s="124"/>
      <c r="H8" s="125">
        <f>H9+J9</f>
        <v>2249</v>
      </c>
      <c r="I8" s="126"/>
      <c r="J8" s="126"/>
      <c r="K8" s="127"/>
      <c r="L8" s="71">
        <f>L24</f>
        <v>2587</v>
      </c>
      <c r="M8" s="70">
        <f t="shared" ref="M8" si="0">SUM(M25:M26)</f>
        <v>39</v>
      </c>
      <c r="N8" s="128">
        <f>O27+N27</f>
        <v>3242</v>
      </c>
      <c r="O8" s="124"/>
    </row>
    <row r="9" spans="1:15" ht="18.75" customHeight="1" x14ac:dyDescent="0.3">
      <c r="A9" s="147"/>
      <c r="B9" s="149"/>
      <c r="C9" s="124"/>
      <c r="D9" s="32">
        <f>SUM(D10:D21)</f>
        <v>2535</v>
      </c>
      <c r="E9" s="21">
        <f>E10+E12+E14+E15</f>
        <v>26</v>
      </c>
      <c r="F9" s="4">
        <v>16</v>
      </c>
      <c r="G9" s="24">
        <v>4</v>
      </c>
      <c r="H9" s="129">
        <f>H11+I11</f>
        <v>1635</v>
      </c>
      <c r="I9" s="130"/>
      <c r="J9" s="131">
        <f>J23</f>
        <v>614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>
        <v>20</v>
      </c>
      <c r="E10" s="33">
        <v>5</v>
      </c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>
        <v>25</v>
      </c>
      <c r="E11" s="8"/>
      <c r="F11" s="113"/>
      <c r="G11" s="114"/>
      <c r="H11" s="32">
        <f>H23+H24</f>
        <v>1596</v>
      </c>
      <c r="I11" s="21">
        <f>I23+I24</f>
        <v>39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>
        <v>15</v>
      </c>
      <c r="E12" s="33">
        <v>6</v>
      </c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>
        <v>15</v>
      </c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>
        <v>1</v>
      </c>
      <c r="E14" s="33">
        <v>1</v>
      </c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>
        <v>8</v>
      </c>
      <c r="E15" s="33">
        <v>14</v>
      </c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>
        <v>9</v>
      </c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>
        <v>8</v>
      </c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>
        <v>271</v>
      </c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>
        <v>21</v>
      </c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>
        <v>135</v>
      </c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>
        <v>2007</v>
      </c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1205</v>
      </c>
      <c r="D23" s="107"/>
      <c r="E23" s="108"/>
      <c r="F23" s="108"/>
      <c r="G23" s="109"/>
      <c r="H23" s="23">
        <v>242</v>
      </c>
      <c r="I23" s="38">
        <v>14</v>
      </c>
      <c r="J23" s="4">
        <v>614</v>
      </c>
      <c r="K23" s="24">
        <v>335</v>
      </c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3966</v>
      </c>
      <c r="D24" s="177"/>
      <c r="E24" s="178"/>
      <c r="F24" s="178"/>
      <c r="G24" s="179"/>
      <c r="H24" s="23">
        <v>1354</v>
      </c>
      <c r="I24" s="38">
        <v>25</v>
      </c>
      <c r="J24" s="108"/>
      <c r="K24" s="109"/>
      <c r="L24" s="6">
        <v>2587</v>
      </c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386</v>
      </c>
      <c r="D25" s="107"/>
      <c r="E25" s="108"/>
      <c r="F25" s="108"/>
      <c r="G25" s="109"/>
      <c r="H25" s="6">
        <v>169</v>
      </c>
      <c r="I25" s="181"/>
      <c r="J25" s="182"/>
      <c r="K25" s="183"/>
      <c r="L25" s="6">
        <v>199</v>
      </c>
      <c r="M25" s="59">
        <v>18</v>
      </c>
      <c r="N25" s="135"/>
      <c r="O25" s="25">
        <v>464</v>
      </c>
    </row>
    <row r="26" spans="1:15" ht="34.5" customHeight="1" thickBot="1" x14ac:dyDescent="0.35">
      <c r="A26" s="175" t="s">
        <v>10</v>
      </c>
      <c r="B26" s="176"/>
      <c r="C26" s="11">
        <f>H26+I26+L26+M26</f>
        <v>21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>
        <v>21</v>
      </c>
      <c r="N26" s="136"/>
      <c r="O26" s="26">
        <v>227</v>
      </c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>
        <v>2551</v>
      </c>
      <c r="O27" s="46">
        <f>O25+O26</f>
        <v>691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45.6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>
        <v>8</v>
      </c>
      <c r="I30" s="104"/>
      <c r="J30" s="66">
        <v>1</v>
      </c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>
        <v>24</v>
      </c>
      <c r="I31" s="104"/>
      <c r="J31" s="66">
        <v>7</v>
      </c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>
        <v>0</v>
      </c>
      <c r="I32" s="100"/>
      <c r="J32" s="65">
        <v>0</v>
      </c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M23:M24"/>
    <mergeCell ref="N23:N26"/>
    <mergeCell ref="O23:O24"/>
    <mergeCell ref="K29:O32"/>
    <mergeCell ref="A27:M27"/>
    <mergeCell ref="A29:G29"/>
    <mergeCell ref="B32:G32"/>
    <mergeCell ref="H32:I32"/>
    <mergeCell ref="A25:B25"/>
    <mergeCell ref="D25:G25"/>
    <mergeCell ref="A26:B26"/>
    <mergeCell ref="D26:G26"/>
    <mergeCell ref="H26:K26"/>
    <mergeCell ref="I25:K25"/>
    <mergeCell ref="A23:B23"/>
    <mergeCell ref="A24:B24"/>
    <mergeCell ref="D24:G24"/>
    <mergeCell ref="J24:K24"/>
    <mergeCell ref="A22:C22"/>
    <mergeCell ref="D22:G22"/>
    <mergeCell ref="H22:I22"/>
    <mergeCell ref="D23:G23"/>
    <mergeCell ref="F8:G8"/>
    <mergeCell ref="H8:K8"/>
    <mergeCell ref="N8:O8"/>
    <mergeCell ref="L9:L21"/>
    <mergeCell ref="M9:M21"/>
    <mergeCell ref="N9:N21"/>
    <mergeCell ref="O9:O21"/>
    <mergeCell ref="H9:I9"/>
    <mergeCell ref="J9:K9"/>
    <mergeCell ref="J10:J21"/>
    <mergeCell ref="K10:K21"/>
    <mergeCell ref="H12:H21"/>
    <mergeCell ref="I12:I21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D8:E8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  <mergeCell ref="H29:I29"/>
    <mergeCell ref="B30:G30"/>
    <mergeCell ref="H30:I30"/>
    <mergeCell ref="B31:G31"/>
    <mergeCell ref="H31:I31"/>
  </mergeCells>
  <printOptions horizontalCentered="1"/>
  <pageMargins left="0" right="0" top="0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3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A27:M27"/>
    <mergeCell ref="A29:G29"/>
    <mergeCell ref="B32:G32"/>
    <mergeCell ref="H32:I32"/>
    <mergeCell ref="K29:O32"/>
    <mergeCell ref="H29:I29"/>
    <mergeCell ref="B30:G30"/>
    <mergeCell ref="H30:I30"/>
    <mergeCell ref="B31:G31"/>
    <mergeCell ref="H31:I31"/>
    <mergeCell ref="O23:O24"/>
    <mergeCell ref="A26:B26"/>
    <mergeCell ref="D26:G26"/>
    <mergeCell ref="H26:K26"/>
    <mergeCell ref="A22:C22"/>
    <mergeCell ref="I25:K25"/>
    <mergeCell ref="D25:G25"/>
    <mergeCell ref="A25:B25"/>
    <mergeCell ref="D24:G24"/>
    <mergeCell ref="J24:K24"/>
    <mergeCell ref="A24:B24"/>
    <mergeCell ref="A23:B23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O9:O21"/>
    <mergeCell ref="H9:I9"/>
    <mergeCell ref="J9:K9"/>
    <mergeCell ref="L9:L21"/>
    <mergeCell ref="H7:I7"/>
    <mergeCell ref="J7:K7"/>
    <mergeCell ref="F8:G8"/>
    <mergeCell ref="H8:K8"/>
    <mergeCell ref="N23:N26"/>
    <mergeCell ref="M9:M21"/>
    <mergeCell ref="N9:N21"/>
    <mergeCell ref="N8:O8"/>
    <mergeCell ref="M23:M24"/>
    <mergeCell ref="D22:G22"/>
    <mergeCell ref="H22:I22"/>
    <mergeCell ref="D23:G23"/>
    <mergeCell ref="J10:J21"/>
    <mergeCell ref="K10:K21"/>
    <mergeCell ref="H12:H21"/>
    <mergeCell ref="I12:I21"/>
    <mergeCell ref="C8:C9"/>
    <mergeCell ref="D8:E8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3" workbookViewId="0">
      <selection activeCell="J9" sqref="J9:K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1.5703125" style="3" customWidth="1"/>
    <col min="11" max="11" width="10.42578125" style="3" customWidth="1"/>
    <col min="12" max="12" width="16.140625" style="3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8"/>
  </cols>
  <sheetData>
    <row r="1" spans="1:15" ht="18" x14ac:dyDescent="0.3">
      <c r="A1" s="143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27.75" customHeight="1" x14ac:dyDescent="0.3">
      <c r="A2" s="143" t="s">
        <v>44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ht="18" x14ac:dyDescent="0.35">
      <c r="A3" s="144" t="s">
        <v>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.75" thickBot="1" x14ac:dyDescent="0.35">
      <c r="L4" s="3"/>
    </row>
    <row r="5" spans="1:15" ht="22.5" customHeight="1" thickBot="1" x14ac:dyDescent="0.35">
      <c r="A5" s="145" t="s">
        <v>7</v>
      </c>
      <c r="B5" s="146"/>
      <c r="C5" s="150" t="s">
        <v>23</v>
      </c>
      <c r="D5" s="153" t="s">
        <v>8</v>
      </c>
      <c r="E5" s="154"/>
      <c r="F5" s="154"/>
      <c r="G5" s="154"/>
      <c r="H5" s="154"/>
      <c r="I5" s="154"/>
      <c r="J5" s="154"/>
      <c r="K5" s="154"/>
      <c r="L5" s="154"/>
      <c r="M5" s="155"/>
      <c r="N5" s="156" t="s">
        <v>27</v>
      </c>
      <c r="O5" s="157"/>
    </row>
    <row r="6" spans="1:15" ht="27.75" customHeight="1" x14ac:dyDescent="0.3">
      <c r="A6" s="147"/>
      <c r="B6" s="148"/>
      <c r="C6" s="151"/>
      <c r="D6" s="162" t="s">
        <v>4</v>
      </c>
      <c r="E6" s="163"/>
      <c r="F6" s="164" t="s">
        <v>24</v>
      </c>
      <c r="G6" s="165"/>
      <c r="H6" s="162" t="s">
        <v>14</v>
      </c>
      <c r="I6" s="163"/>
      <c r="J6" s="163"/>
      <c r="K6" s="166"/>
      <c r="L6" s="167" t="s">
        <v>13</v>
      </c>
      <c r="M6" s="169" t="s">
        <v>15</v>
      </c>
      <c r="N6" s="158"/>
      <c r="O6" s="159"/>
    </row>
    <row r="7" spans="1:15" ht="22.5" customHeight="1" thickBot="1" x14ac:dyDescent="0.35">
      <c r="A7" s="147"/>
      <c r="B7" s="148"/>
      <c r="C7" s="152"/>
      <c r="D7" s="40" t="s">
        <v>17</v>
      </c>
      <c r="E7" s="39" t="s">
        <v>16</v>
      </c>
      <c r="F7" s="39" t="s">
        <v>26</v>
      </c>
      <c r="G7" s="41" t="s">
        <v>25</v>
      </c>
      <c r="H7" s="171" t="s">
        <v>0</v>
      </c>
      <c r="I7" s="172"/>
      <c r="J7" s="172" t="s">
        <v>1</v>
      </c>
      <c r="K7" s="173"/>
      <c r="L7" s="168"/>
      <c r="M7" s="170"/>
      <c r="N7" s="160"/>
      <c r="O7" s="161"/>
    </row>
    <row r="8" spans="1:15" ht="21.75" customHeight="1" x14ac:dyDescent="0.3">
      <c r="A8" s="147"/>
      <c r="B8" s="149"/>
      <c r="C8" s="174">
        <f>D8+H8+L8+M8</f>
        <v>0</v>
      </c>
      <c r="D8" s="128">
        <f>D9+E9</f>
        <v>0</v>
      </c>
      <c r="E8" s="123"/>
      <c r="F8" s="123">
        <f>F9+G9</f>
        <v>0</v>
      </c>
      <c r="G8" s="124"/>
      <c r="H8" s="125">
        <f>H9+J9</f>
        <v>0</v>
      </c>
      <c r="I8" s="126"/>
      <c r="J8" s="126"/>
      <c r="K8" s="127"/>
      <c r="L8" s="71">
        <f>L24</f>
        <v>0</v>
      </c>
      <c r="M8" s="70">
        <f t="shared" ref="M8" si="0">SUM(M25:M26)</f>
        <v>0</v>
      </c>
      <c r="N8" s="128">
        <f>O27+N27</f>
        <v>0</v>
      </c>
      <c r="O8" s="124"/>
    </row>
    <row r="9" spans="1:15" ht="18.75" customHeight="1" x14ac:dyDescent="0.3">
      <c r="A9" s="147"/>
      <c r="B9" s="149"/>
      <c r="C9" s="124"/>
      <c r="D9" s="32">
        <f>SUM(D10:D21)</f>
        <v>0</v>
      </c>
      <c r="E9" s="21">
        <f>E10+E12+E14+E15</f>
        <v>0</v>
      </c>
      <c r="F9" s="4"/>
      <c r="G9" s="24"/>
      <c r="H9" s="129">
        <f>H11+I11</f>
        <v>0</v>
      </c>
      <c r="I9" s="130"/>
      <c r="J9" s="131">
        <f>J23</f>
        <v>0</v>
      </c>
      <c r="K9" s="132"/>
      <c r="L9" s="133"/>
      <c r="M9" s="114"/>
      <c r="N9" s="133"/>
      <c r="O9" s="114"/>
    </row>
    <row r="10" spans="1:15" ht="15.75" customHeight="1" x14ac:dyDescent="0.3">
      <c r="A10" s="110" t="s">
        <v>36</v>
      </c>
      <c r="B10" s="111"/>
      <c r="C10" s="112"/>
      <c r="D10" s="56"/>
      <c r="E10" s="33"/>
      <c r="F10" s="113"/>
      <c r="G10" s="114"/>
      <c r="H10" s="14" t="s">
        <v>28</v>
      </c>
      <c r="I10" s="27" t="s">
        <v>29</v>
      </c>
      <c r="J10" s="137"/>
      <c r="K10" s="140"/>
      <c r="L10" s="133"/>
      <c r="M10" s="114"/>
      <c r="N10" s="133"/>
      <c r="O10" s="114"/>
    </row>
    <row r="11" spans="1:15" ht="15.75" customHeight="1" x14ac:dyDescent="0.3">
      <c r="A11" s="110" t="s">
        <v>32</v>
      </c>
      <c r="B11" s="111"/>
      <c r="C11" s="112"/>
      <c r="D11" s="56"/>
      <c r="E11" s="8"/>
      <c r="F11" s="113"/>
      <c r="G11" s="114"/>
      <c r="H11" s="32">
        <f>H23+H24</f>
        <v>0</v>
      </c>
      <c r="I11" s="21">
        <f>I23+I24</f>
        <v>0</v>
      </c>
      <c r="J11" s="138"/>
      <c r="K11" s="141"/>
      <c r="L11" s="133"/>
      <c r="M11" s="114"/>
      <c r="N11" s="133"/>
      <c r="O11" s="114"/>
    </row>
    <row r="12" spans="1:15" ht="15.75" customHeight="1" x14ac:dyDescent="0.3">
      <c r="A12" s="110" t="s">
        <v>37</v>
      </c>
      <c r="B12" s="111"/>
      <c r="C12" s="112"/>
      <c r="D12" s="56"/>
      <c r="E12" s="33"/>
      <c r="F12" s="113"/>
      <c r="G12" s="114"/>
      <c r="H12" s="134"/>
      <c r="I12" s="137"/>
      <c r="J12" s="138"/>
      <c r="K12" s="141"/>
      <c r="L12" s="133"/>
      <c r="M12" s="114"/>
      <c r="N12" s="133"/>
      <c r="O12" s="114"/>
    </row>
    <row r="13" spans="1:15" ht="15.75" customHeight="1" x14ac:dyDescent="0.3">
      <c r="A13" s="110" t="s">
        <v>38</v>
      </c>
      <c r="B13" s="111"/>
      <c r="C13" s="112"/>
      <c r="D13" s="56"/>
      <c r="E13" s="8"/>
      <c r="F13" s="113"/>
      <c r="G13" s="114"/>
      <c r="H13" s="135"/>
      <c r="I13" s="138"/>
      <c r="J13" s="138"/>
      <c r="K13" s="141"/>
      <c r="L13" s="133"/>
      <c r="M13" s="114"/>
      <c r="N13" s="133"/>
      <c r="O13" s="114"/>
    </row>
    <row r="14" spans="1:15" ht="15.75" customHeight="1" x14ac:dyDescent="0.3">
      <c r="A14" s="110" t="s">
        <v>41</v>
      </c>
      <c r="B14" s="111"/>
      <c r="C14" s="112"/>
      <c r="D14" s="56"/>
      <c r="E14" s="33"/>
      <c r="F14" s="113"/>
      <c r="G14" s="114"/>
      <c r="H14" s="135"/>
      <c r="I14" s="138"/>
      <c r="J14" s="138"/>
      <c r="K14" s="141"/>
      <c r="L14" s="133"/>
      <c r="M14" s="114"/>
      <c r="N14" s="133"/>
      <c r="O14" s="114"/>
    </row>
    <row r="15" spans="1:15" ht="15.75" customHeight="1" x14ac:dyDescent="0.3">
      <c r="A15" s="110" t="s">
        <v>22</v>
      </c>
      <c r="B15" s="111"/>
      <c r="C15" s="112"/>
      <c r="D15" s="56"/>
      <c r="E15" s="33"/>
      <c r="F15" s="113"/>
      <c r="G15" s="114"/>
      <c r="H15" s="135"/>
      <c r="I15" s="138"/>
      <c r="J15" s="138"/>
      <c r="K15" s="141"/>
      <c r="L15" s="133"/>
      <c r="M15" s="114"/>
      <c r="N15" s="133"/>
      <c r="O15" s="114"/>
    </row>
    <row r="16" spans="1:15" ht="15.75" customHeight="1" x14ac:dyDescent="0.3">
      <c r="A16" s="110" t="s">
        <v>42</v>
      </c>
      <c r="B16" s="111"/>
      <c r="C16" s="112"/>
      <c r="D16" s="56"/>
      <c r="E16" s="137"/>
      <c r="F16" s="113"/>
      <c r="G16" s="114"/>
      <c r="H16" s="135"/>
      <c r="I16" s="138"/>
      <c r="J16" s="138"/>
      <c r="K16" s="141"/>
      <c r="L16" s="133"/>
      <c r="M16" s="114"/>
      <c r="N16" s="133"/>
      <c r="O16" s="114"/>
    </row>
    <row r="17" spans="1:15" ht="15.75" customHeight="1" x14ac:dyDescent="0.3">
      <c r="A17" s="110" t="s">
        <v>39</v>
      </c>
      <c r="B17" s="111"/>
      <c r="C17" s="112"/>
      <c r="D17" s="56"/>
      <c r="E17" s="138"/>
      <c r="F17" s="113"/>
      <c r="G17" s="114"/>
      <c r="H17" s="135"/>
      <c r="I17" s="138"/>
      <c r="J17" s="138"/>
      <c r="K17" s="141"/>
      <c r="L17" s="133"/>
      <c r="M17" s="114"/>
      <c r="N17" s="133"/>
      <c r="O17" s="114"/>
    </row>
    <row r="18" spans="1:15" ht="15.75" customHeight="1" x14ac:dyDescent="0.3">
      <c r="A18" s="110" t="s">
        <v>40</v>
      </c>
      <c r="B18" s="111"/>
      <c r="C18" s="112"/>
      <c r="D18" s="56"/>
      <c r="E18" s="138"/>
      <c r="F18" s="113"/>
      <c r="G18" s="114"/>
      <c r="H18" s="135"/>
      <c r="I18" s="138"/>
      <c r="J18" s="138"/>
      <c r="K18" s="141"/>
      <c r="L18" s="133"/>
      <c r="M18" s="114"/>
      <c r="N18" s="133"/>
      <c r="O18" s="114"/>
    </row>
    <row r="19" spans="1:15" ht="15.75" customHeight="1" x14ac:dyDescent="0.3">
      <c r="A19" s="110" t="s">
        <v>33</v>
      </c>
      <c r="B19" s="111"/>
      <c r="C19" s="112"/>
      <c r="D19" s="56"/>
      <c r="E19" s="138"/>
      <c r="F19" s="113"/>
      <c r="G19" s="114"/>
      <c r="H19" s="135"/>
      <c r="I19" s="138"/>
      <c r="J19" s="138"/>
      <c r="K19" s="141"/>
      <c r="L19" s="133"/>
      <c r="M19" s="114"/>
      <c r="N19" s="133"/>
      <c r="O19" s="114"/>
    </row>
    <row r="20" spans="1:15" ht="15.75" customHeight="1" x14ac:dyDescent="0.3">
      <c r="A20" s="67" t="s">
        <v>34</v>
      </c>
      <c r="B20" s="68"/>
      <c r="C20" s="69"/>
      <c r="D20" s="56"/>
      <c r="E20" s="138"/>
      <c r="F20" s="113"/>
      <c r="G20" s="114"/>
      <c r="H20" s="135"/>
      <c r="I20" s="138"/>
      <c r="J20" s="138"/>
      <c r="K20" s="141"/>
      <c r="L20" s="133"/>
      <c r="M20" s="114"/>
      <c r="N20" s="133"/>
      <c r="O20" s="114"/>
    </row>
    <row r="21" spans="1:15" ht="15.75" customHeight="1" thickBot="1" x14ac:dyDescent="0.35">
      <c r="A21" s="110" t="s">
        <v>35</v>
      </c>
      <c r="B21" s="111"/>
      <c r="C21" s="112"/>
      <c r="D21" s="57"/>
      <c r="E21" s="187"/>
      <c r="F21" s="115"/>
      <c r="G21" s="116"/>
      <c r="H21" s="136"/>
      <c r="I21" s="139"/>
      <c r="J21" s="139"/>
      <c r="K21" s="142"/>
      <c r="L21" s="133"/>
      <c r="M21" s="114"/>
      <c r="N21" s="133"/>
      <c r="O21" s="114"/>
    </row>
    <row r="22" spans="1:15" ht="27" customHeight="1" x14ac:dyDescent="0.3">
      <c r="A22" s="117"/>
      <c r="B22" s="118"/>
      <c r="C22" s="119"/>
      <c r="D22" s="120"/>
      <c r="E22" s="121"/>
      <c r="F22" s="121"/>
      <c r="G22" s="122"/>
      <c r="H22" s="188"/>
      <c r="I22" s="189"/>
      <c r="J22" s="17" t="s">
        <v>11</v>
      </c>
      <c r="K22" s="19" t="s">
        <v>12</v>
      </c>
      <c r="L22" s="72"/>
      <c r="M22" s="58"/>
      <c r="N22" s="18" t="s">
        <v>2</v>
      </c>
      <c r="O22" s="19" t="s">
        <v>3</v>
      </c>
    </row>
    <row r="23" spans="1:15" ht="49.5" customHeight="1" x14ac:dyDescent="0.3">
      <c r="A23" s="105" t="s">
        <v>5</v>
      </c>
      <c r="B23" s="106"/>
      <c r="C23" s="11">
        <f>SUM(H23:K23)</f>
        <v>0</v>
      </c>
      <c r="D23" s="107"/>
      <c r="E23" s="108"/>
      <c r="F23" s="108"/>
      <c r="G23" s="109"/>
      <c r="H23" s="23"/>
      <c r="I23" s="38"/>
      <c r="J23" s="4"/>
      <c r="K23" s="24"/>
      <c r="L23" s="63"/>
      <c r="M23" s="140"/>
      <c r="N23" s="134"/>
      <c r="O23" s="140"/>
    </row>
    <row r="24" spans="1:15" ht="49.5" customHeight="1" x14ac:dyDescent="0.3">
      <c r="A24" s="175" t="s">
        <v>48</v>
      </c>
      <c r="B24" s="176"/>
      <c r="C24" s="11">
        <f>H24+I24+L24</f>
        <v>0</v>
      </c>
      <c r="D24" s="177"/>
      <c r="E24" s="178"/>
      <c r="F24" s="178"/>
      <c r="G24" s="179"/>
      <c r="H24" s="23"/>
      <c r="I24" s="38"/>
      <c r="J24" s="108"/>
      <c r="K24" s="109"/>
      <c r="L24" s="6"/>
      <c r="M24" s="142"/>
      <c r="N24" s="135"/>
      <c r="O24" s="142"/>
    </row>
    <row r="25" spans="1:15" ht="26.25" customHeight="1" x14ac:dyDescent="0.3">
      <c r="A25" s="105" t="s">
        <v>9</v>
      </c>
      <c r="B25" s="106"/>
      <c r="C25" s="11">
        <f>H25+L25+M25</f>
        <v>0</v>
      </c>
      <c r="D25" s="107"/>
      <c r="E25" s="108"/>
      <c r="F25" s="108"/>
      <c r="G25" s="109"/>
      <c r="H25" s="6"/>
      <c r="I25" s="181"/>
      <c r="J25" s="182"/>
      <c r="K25" s="183"/>
      <c r="L25" s="6"/>
      <c r="M25" s="59"/>
      <c r="N25" s="135"/>
      <c r="O25" s="25"/>
    </row>
    <row r="26" spans="1:15" ht="34.5" customHeight="1" thickBot="1" x14ac:dyDescent="0.35">
      <c r="A26" s="175" t="s">
        <v>10</v>
      </c>
      <c r="B26" s="176"/>
      <c r="C26" s="11">
        <f>H26+I26+L26+M26</f>
        <v>0</v>
      </c>
      <c r="D26" s="184"/>
      <c r="E26" s="185"/>
      <c r="F26" s="185"/>
      <c r="G26" s="186"/>
      <c r="H26" s="180"/>
      <c r="I26" s="115"/>
      <c r="J26" s="115"/>
      <c r="K26" s="116"/>
      <c r="L26" s="60"/>
      <c r="M26" s="61"/>
      <c r="N26" s="136"/>
      <c r="O26" s="26"/>
    </row>
    <row r="27" spans="1:15" ht="22.15" customHeight="1" thickBot="1" x14ac:dyDescent="0.35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45"/>
      <c r="O27" s="46">
        <f>O25+O26</f>
        <v>0</v>
      </c>
    </row>
    <row r="28" spans="1:15" ht="12" customHeight="1" thickBot="1" x14ac:dyDescent="0.35">
      <c r="A28" s="10"/>
      <c r="B28" s="37"/>
      <c r="C28" s="37"/>
      <c r="D28" s="47"/>
      <c r="E28" s="47"/>
      <c r="F28" s="47"/>
      <c r="G28" s="47"/>
      <c r="H28" s="37"/>
      <c r="I28" s="37"/>
      <c r="J28" s="37"/>
      <c r="K28" s="37"/>
      <c r="L28" s="37"/>
      <c r="M28" s="37"/>
      <c r="N28" s="37"/>
      <c r="O28" s="7"/>
    </row>
    <row r="29" spans="1:15" ht="30" customHeight="1" x14ac:dyDescent="0.3">
      <c r="A29" s="82" t="s">
        <v>19</v>
      </c>
      <c r="B29" s="83"/>
      <c r="C29" s="83"/>
      <c r="D29" s="83"/>
      <c r="E29" s="83"/>
      <c r="F29" s="83"/>
      <c r="G29" s="84"/>
      <c r="H29" s="85" t="s">
        <v>21</v>
      </c>
      <c r="I29" s="85"/>
      <c r="J29" s="64" t="s">
        <v>20</v>
      </c>
      <c r="K29" s="88"/>
      <c r="L29" s="89"/>
      <c r="M29" s="89"/>
      <c r="N29" s="89"/>
      <c r="O29" s="90"/>
    </row>
    <row r="30" spans="1:15" ht="21.75" customHeight="1" x14ac:dyDescent="0.3">
      <c r="A30" s="14">
        <v>1</v>
      </c>
      <c r="B30" s="101" t="s">
        <v>30</v>
      </c>
      <c r="C30" s="102"/>
      <c r="D30" s="102"/>
      <c r="E30" s="102"/>
      <c r="F30" s="102"/>
      <c r="G30" s="103"/>
      <c r="H30" s="104"/>
      <c r="I30" s="104"/>
      <c r="J30" s="66"/>
      <c r="K30" s="91"/>
      <c r="L30" s="92"/>
      <c r="M30" s="92"/>
      <c r="N30" s="92"/>
      <c r="O30" s="93"/>
    </row>
    <row r="31" spans="1:15" ht="15.75" customHeight="1" x14ac:dyDescent="0.3">
      <c r="A31" s="14">
        <v>2</v>
      </c>
      <c r="B31" s="101" t="s">
        <v>31</v>
      </c>
      <c r="C31" s="102"/>
      <c r="D31" s="102"/>
      <c r="E31" s="102"/>
      <c r="F31" s="102"/>
      <c r="G31" s="103"/>
      <c r="H31" s="104"/>
      <c r="I31" s="104"/>
      <c r="J31" s="66"/>
      <c r="K31" s="91"/>
      <c r="L31" s="92"/>
      <c r="M31" s="92"/>
      <c r="N31" s="92"/>
      <c r="O31" s="93"/>
    </row>
    <row r="32" spans="1:15" ht="16.5" customHeight="1" thickBot="1" x14ac:dyDescent="0.35">
      <c r="A32" s="15">
        <v>3</v>
      </c>
      <c r="B32" s="97" t="s">
        <v>43</v>
      </c>
      <c r="C32" s="98"/>
      <c r="D32" s="98"/>
      <c r="E32" s="98"/>
      <c r="F32" s="98"/>
      <c r="G32" s="99"/>
      <c r="H32" s="100"/>
      <c r="I32" s="100"/>
      <c r="J32" s="65"/>
      <c r="K32" s="94"/>
      <c r="L32" s="95"/>
      <c r="M32" s="95"/>
      <c r="N32" s="95"/>
      <c r="O32" s="96"/>
    </row>
    <row r="35" spans="1:15" x14ac:dyDescent="0.3">
      <c r="A35" s="28"/>
      <c r="B35" s="28"/>
      <c r="C35" s="28"/>
      <c r="D35" s="9"/>
      <c r="E35" s="9"/>
      <c r="F35" s="9"/>
      <c r="G35" s="9"/>
      <c r="H35" s="9"/>
      <c r="I35" s="9"/>
      <c r="J35" s="9"/>
      <c r="K35" s="9"/>
      <c r="L35" s="35"/>
      <c r="M35" s="9"/>
      <c r="O35" s="28"/>
    </row>
    <row r="36" spans="1:15" x14ac:dyDescent="0.3">
      <c r="A36" s="28"/>
      <c r="B36" s="28"/>
      <c r="C36" s="28"/>
      <c r="N36" s="9"/>
      <c r="O36" s="28"/>
    </row>
  </sheetData>
  <mergeCells count="69">
    <mergeCell ref="A27:M27"/>
    <mergeCell ref="A29:G29"/>
    <mergeCell ref="B32:G32"/>
    <mergeCell ref="H32:I32"/>
    <mergeCell ref="K29:O32"/>
    <mergeCell ref="H29:I29"/>
    <mergeCell ref="B30:G30"/>
    <mergeCell ref="H30:I30"/>
    <mergeCell ref="B31:G31"/>
    <mergeCell ref="H31:I31"/>
    <mergeCell ref="O23:O24"/>
    <mergeCell ref="A26:B26"/>
    <mergeCell ref="D26:G26"/>
    <mergeCell ref="H26:K26"/>
    <mergeCell ref="A22:C22"/>
    <mergeCell ref="I25:K25"/>
    <mergeCell ref="D25:G25"/>
    <mergeCell ref="A25:B25"/>
    <mergeCell ref="D24:G24"/>
    <mergeCell ref="J24:K24"/>
    <mergeCell ref="A24:B24"/>
    <mergeCell ref="A23:B23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O9:O21"/>
    <mergeCell ref="H9:I9"/>
    <mergeCell ref="J9:K9"/>
    <mergeCell ref="L9:L21"/>
    <mergeCell ref="H7:I7"/>
    <mergeCell ref="J7:K7"/>
    <mergeCell ref="F8:G8"/>
    <mergeCell ref="H8:K8"/>
    <mergeCell ref="N23:N26"/>
    <mergeCell ref="M9:M21"/>
    <mergeCell ref="N9:N21"/>
    <mergeCell ref="N8:O8"/>
    <mergeCell ref="M23:M24"/>
    <mergeCell ref="D22:G22"/>
    <mergeCell ref="H22:I22"/>
    <mergeCell ref="D23:G23"/>
    <mergeCell ref="J10:J21"/>
    <mergeCell ref="K10:K21"/>
    <mergeCell ref="H12:H21"/>
    <mergeCell ref="I12:I21"/>
    <mergeCell ref="C8:C9"/>
    <mergeCell ref="D8:E8"/>
    <mergeCell ref="A10:C10"/>
    <mergeCell ref="F10:G2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1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2019-07-18T11:56:56Z</cp:lastPrinted>
  <dcterms:created xsi:type="dcterms:W3CDTF">2016-05-05T10:39:40Z</dcterms:created>
  <dcterms:modified xsi:type="dcterms:W3CDTF">2022-05-05T12:34:16Z</dcterms:modified>
</cp:coreProperties>
</file>