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5360" windowHeight="7560" tabRatio="807" activeTab="5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2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18" l="1"/>
  <c r="K8" i="18"/>
  <c r="K12" i="18"/>
  <c r="I19" i="18"/>
  <c r="I7" i="18"/>
  <c r="I11" i="18"/>
  <c r="K5" i="16"/>
  <c r="K9" i="16"/>
  <c r="K13" i="16"/>
  <c r="I7" i="16"/>
  <c r="I11" i="16"/>
  <c r="I3" i="16"/>
  <c r="I6" i="15"/>
  <c r="I10" i="15"/>
  <c r="I14" i="15"/>
  <c r="G19" i="19"/>
  <c r="G18" i="19"/>
  <c r="G17" i="19"/>
  <c r="G14" i="19"/>
  <c r="G13" i="19"/>
  <c r="G12" i="19"/>
  <c r="G11" i="19"/>
  <c r="G10" i="19"/>
  <c r="G9" i="19"/>
  <c r="G8" i="19"/>
  <c r="G7" i="19"/>
  <c r="G6" i="19"/>
  <c r="G5" i="19"/>
  <c r="G4" i="19"/>
  <c r="G3" i="19"/>
  <c r="E19" i="19"/>
  <c r="E18" i="19"/>
  <c r="E17" i="19"/>
  <c r="E14" i="19"/>
  <c r="E13" i="19"/>
  <c r="E12" i="19"/>
  <c r="E11" i="19"/>
  <c r="E10" i="19"/>
  <c r="E9" i="19"/>
  <c r="E8" i="19"/>
  <c r="E7" i="19"/>
  <c r="E6" i="19"/>
  <c r="E5" i="19"/>
  <c r="E4" i="19"/>
  <c r="E3" i="19"/>
  <c r="C19" i="19"/>
  <c r="C18" i="19"/>
  <c r="C17" i="19"/>
  <c r="C14" i="19"/>
  <c r="C13" i="19"/>
  <c r="C12" i="19"/>
  <c r="C11" i="19"/>
  <c r="C10" i="19"/>
  <c r="C9" i="19"/>
  <c r="C8" i="19"/>
  <c r="C7" i="19"/>
  <c r="C6" i="19"/>
  <c r="C5" i="19"/>
  <c r="C4" i="19"/>
  <c r="C3" i="19"/>
  <c r="G19" i="18"/>
  <c r="K19" i="18" s="1"/>
  <c r="G18" i="18"/>
  <c r="K18" i="18" s="1"/>
  <c r="G17" i="18"/>
  <c r="K17" i="18" s="1"/>
  <c r="G14" i="18"/>
  <c r="I14" i="18" s="1"/>
  <c r="G13" i="18"/>
  <c r="K13" i="18" s="1"/>
  <c r="G12" i="18"/>
  <c r="I12" i="18" s="1"/>
  <c r="G11" i="18"/>
  <c r="K11" i="18" s="1"/>
  <c r="G10" i="18"/>
  <c r="K10" i="18" s="1"/>
  <c r="G9" i="18"/>
  <c r="K9" i="18" s="1"/>
  <c r="G8" i="18"/>
  <c r="I8" i="18" s="1"/>
  <c r="G7" i="18"/>
  <c r="K7" i="18" s="1"/>
  <c r="G6" i="18"/>
  <c r="I6" i="18" s="1"/>
  <c r="G5" i="18"/>
  <c r="K5" i="18" s="1"/>
  <c r="G4" i="18"/>
  <c r="I4" i="18" s="1"/>
  <c r="G3" i="18"/>
  <c r="I3" i="18" s="1"/>
  <c r="E19" i="18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I18" i="18" s="1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4" i="17"/>
  <c r="E13" i="17"/>
  <c r="E12" i="17"/>
  <c r="E11" i="17"/>
  <c r="E10" i="17"/>
  <c r="E9" i="17"/>
  <c r="E8" i="17"/>
  <c r="E7" i="17"/>
  <c r="E6" i="17"/>
  <c r="E5" i="17"/>
  <c r="E4" i="17"/>
  <c r="E3" i="17"/>
  <c r="C19" i="17"/>
  <c r="C18" i="17"/>
  <c r="C17" i="17"/>
  <c r="C14" i="17"/>
  <c r="C13" i="17"/>
  <c r="I13" i="17" s="1"/>
  <c r="C12" i="17"/>
  <c r="C11" i="17"/>
  <c r="C10" i="17"/>
  <c r="C9" i="17"/>
  <c r="C8" i="17"/>
  <c r="C7" i="17"/>
  <c r="C6" i="17"/>
  <c r="C5" i="17"/>
  <c r="I5" i="17" s="1"/>
  <c r="C4" i="17"/>
  <c r="C3" i="17"/>
  <c r="G19" i="16"/>
  <c r="K19" i="16" s="1"/>
  <c r="G18" i="16"/>
  <c r="I18" i="16" s="1"/>
  <c r="G17" i="16"/>
  <c r="K17" i="16" s="1"/>
  <c r="G14" i="16"/>
  <c r="K14" i="16" s="1"/>
  <c r="G13" i="16"/>
  <c r="I13" i="16" s="1"/>
  <c r="G12" i="16"/>
  <c r="I12" i="16" s="1"/>
  <c r="G11" i="16"/>
  <c r="K11" i="16" s="1"/>
  <c r="G10" i="16"/>
  <c r="K10" i="16" s="1"/>
  <c r="G9" i="16"/>
  <c r="I9" i="16" s="1"/>
  <c r="G8" i="16"/>
  <c r="I8" i="16" s="1"/>
  <c r="G7" i="16"/>
  <c r="K7" i="16" s="1"/>
  <c r="G6" i="16"/>
  <c r="K6" i="16" s="1"/>
  <c r="G5" i="16"/>
  <c r="I5" i="16" s="1"/>
  <c r="G4" i="16"/>
  <c r="I4" i="16" s="1"/>
  <c r="G3" i="16"/>
  <c r="E19" i="16"/>
  <c r="E18" i="16"/>
  <c r="E17" i="16"/>
  <c r="I17" i="16" s="1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C18" i="16"/>
  <c r="C17" i="16"/>
  <c r="C14" i="16"/>
  <c r="I14" i="16" s="1"/>
  <c r="C13" i="16"/>
  <c r="C12" i="16"/>
  <c r="C11" i="16"/>
  <c r="C10" i="16"/>
  <c r="I10" i="16" s="1"/>
  <c r="C9" i="16"/>
  <c r="C8" i="16"/>
  <c r="C7" i="16"/>
  <c r="C6" i="16"/>
  <c r="I6" i="16" s="1"/>
  <c r="C5" i="16"/>
  <c r="C4" i="16"/>
  <c r="C3" i="16"/>
  <c r="G19" i="15"/>
  <c r="I19" i="15" s="1"/>
  <c r="G18" i="15"/>
  <c r="I18" i="15" s="1"/>
  <c r="G17" i="15"/>
  <c r="I17" i="15" s="1"/>
  <c r="G14" i="15"/>
  <c r="K14" i="15" s="1"/>
  <c r="G13" i="15"/>
  <c r="K13" i="15" s="1"/>
  <c r="G12" i="15"/>
  <c r="I12" i="15" s="1"/>
  <c r="G11" i="15"/>
  <c r="I11" i="15" s="1"/>
  <c r="G10" i="15"/>
  <c r="K10" i="15" s="1"/>
  <c r="G9" i="15"/>
  <c r="I9" i="15" s="1"/>
  <c r="G8" i="15"/>
  <c r="I8" i="15" s="1"/>
  <c r="G7" i="15"/>
  <c r="I7" i="15" s="1"/>
  <c r="G6" i="15"/>
  <c r="K6" i="15" s="1"/>
  <c r="G5" i="15"/>
  <c r="I5" i="15" s="1"/>
  <c r="G4" i="15"/>
  <c r="I4" i="15" s="1"/>
  <c r="G3" i="15"/>
  <c r="I3" i="15" s="1"/>
  <c r="E19" i="15"/>
  <c r="E18" i="15"/>
  <c r="E17" i="15"/>
  <c r="E14" i="15"/>
  <c r="E13" i="15"/>
  <c r="E12" i="15"/>
  <c r="K12" i="15" s="1"/>
  <c r="E11" i="15"/>
  <c r="E10" i="15"/>
  <c r="E9" i="15"/>
  <c r="E8" i="15"/>
  <c r="K8" i="15" s="1"/>
  <c r="E7" i="15"/>
  <c r="E6" i="15"/>
  <c r="E5" i="15"/>
  <c r="E4" i="15"/>
  <c r="K4" i="15" s="1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I19" i="14" s="1"/>
  <c r="H19" i="14" s="1"/>
  <c r="C18" i="14"/>
  <c r="C17" i="14"/>
  <c r="C4" i="14"/>
  <c r="I4" i="14" s="1"/>
  <c r="H4" i="14" s="1"/>
  <c r="C5" i="14"/>
  <c r="I5" i="14" s="1"/>
  <c r="C6" i="14"/>
  <c r="C7" i="14"/>
  <c r="C8" i="14"/>
  <c r="I8" i="14" s="1"/>
  <c r="H8" i="14" s="1"/>
  <c r="C9" i="14"/>
  <c r="C10" i="14"/>
  <c r="C11" i="14"/>
  <c r="C12" i="14"/>
  <c r="I12" i="14" s="1"/>
  <c r="C13" i="14"/>
  <c r="C14" i="14"/>
  <c r="I14" i="14" s="1"/>
  <c r="C3" i="14"/>
  <c r="G18" i="13"/>
  <c r="G19" i="13"/>
  <c r="G17" i="13"/>
  <c r="G14" i="13"/>
  <c r="G13" i="13"/>
  <c r="G12" i="13"/>
  <c r="G11" i="13"/>
  <c r="K11" i="13" s="1"/>
  <c r="G10" i="13"/>
  <c r="G9" i="13"/>
  <c r="G8" i="13"/>
  <c r="G7" i="13"/>
  <c r="K7" i="13" s="1"/>
  <c r="J7" i="13" s="1"/>
  <c r="G6" i="13"/>
  <c r="G5" i="13"/>
  <c r="G4" i="13"/>
  <c r="G3" i="13"/>
  <c r="K3" i="13" s="1"/>
  <c r="J3" i="13" s="1"/>
  <c r="E19" i="13"/>
  <c r="E18" i="13"/>
  <c r="E17" i="13"/>
  <c r="E4" i="13"/>
  <c r="K4" i="13" s="1"/>
  <c r="J4" i="13" s="1"/>
  <c r="E5" i="13"/>
  <c r="E6" i="13"/>
  <c r="K6" i="13" s="1"/>
  <c r="E7" i="13"/>
  <c r="E8" i="13"/>
  <c r="K8" i="13" s="1"/>
  <c r="E9" i="13"/>
  <c r="E10" i="13"/>
  <c r="K10" i="13" s="1"/>
  <c r="J10" i="13" s="1"/>
  <c r="E11" i="13"/>
  <c r="E12" i="13"/>
  <c r="K12" i="13" s="1"/>
  <c r="E13" i="13"/>
  <c r="E14" i="13"/>
  <c r="E3" i="13"/>
  <c r="C18" i="13"/>
  <c r="C19" i="13"/>
  <c r="C17" i="13"/>
  <c r="C4" i="13"/>
  <c r="I4" i="13" s="1"/>
  <c r="H4" i="13" s="1"/>
  <c r="C5" i="13"/>
  <c r="I5" i="13" s="1"/>
  <c r="C6" i="13"/>
  <c r="I6" i="13" s="1"/>
  <c r="C7" i="13"/>
  <c r="C8" i="13"/>
  <c r="I8" i="13" s="1"/>
  <c r="H8" i="13" s="1"/>
  <c r="C9" i="13"/>
  <c r="I9" i="13" s="1"/>
  <c r="H9" i="13" s="1"/>
  <c r="C10" i="13"/>
  <c r="I10" i="13" s="1"/>
  <c r="H10" i="13" s="1"/>
  <c r="C11" i="13"/>
  <c r="C12" i="13"/>
  <c r="I12" i="13" s="1"/>
  <c r="C13" i="13"/>
  <c r="I13" i="13" s="1"/>
  <c r="C14" i="13"/>
  <c r="I14" i="13" s="1"/>
  <c r="C3" i="13"/>
  <c r="K19" i="4"/>
  <c r="J19" i="4" s="1"/>
  <c r="I19" i="4"/>
  <c r="H19" i="4" s="1"/>
  <c r="K18" i="4"/>
  <c r="J18" i="4" s="1"/>
  <c r="I18" i="4"/>
  <c r="H18" i="4" s="1"/>
  <c r="K17" i="4"/>
  <c r="J17" i="4" s="1"/>
  <c r="I17" i="4"/>
  <c r="H17" i="4" s="1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I19" i="3"/>
  <c r="H19" i="3" s="1"/>
  <c r="K18" i="3"/>
  <c r="J18" i="3" s="1"/>
  <c r="I18" i="3"/>
  <c r="H18" i="3" s="1"/>
  <c r="K17" i="3"/>
  <c r="J17" i="3" s="1"/>
  <c r="I17" i="3"/>
  <c r="H17" i="3" s="1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/>
  <c r="I3" i="3"/>
  <c r="H3" i="3" s="1"/>
  <c r="K19" i="1"/>
  <c r="J19" i="1"/>
  <c r="I19" i="1"/>
  <c r="H19" i="1" s="1"/>
  <c r="K18" i="1"/>
  <c r="J18" i="1" s="1"/>
  <c r="I18" i="1"/>
  <c r="H18" i="1"/>
  <c r="K17" i="1"/>
  <c r="J17" i="1"/>
  <c r="I17" i="1"/>
  <c r="H17" i="1" s="1"/>
  <c r="K14" i="1"/>
  <c r="J14" i="1" s="1"/>
  <c r="I14" i="1"/>
  <c r="H14" i="1"/>
  <c r="K13" i="1"/>
  <c r="J13" i="1" s="1"/>
  <c r="I13" i="1"/>
  <c r="H13" i="1"/>
  <c r="K12" i="1"/>
  <c r="J12" i="1"/>
  <c r="I12" i="1"/>
  <c r="H12" i="1" s="1"/>
  <c r="K11" i="1"/>
  <c r="J11" i="1"/>
  <c r="I11" i="1"/>
  <c r="H11" i="1" s="1"/>
  <c r="K10" i="1"/>
  <c r="J10" i="1" s="1"/>
  <c r="I10" i="1"/>
  <c r="H10" i="1"/>
  <c r="K9" i="1"/>
  <c r="J9" i="1"/>
  <c r="I9" i="1"/>
  <c r="H9" i="1" s="1"/>
  <c r="K8" i="1"/>
  <c r="J8" i="1" s="1"/>
  <c r="I8" i="1"/>
  <c r="H8" i="1"/>
  <c r="K7" i="1"/>
  <c r="J7" i="1" s="1"/>
  <c r="I7" i="1"/>
  <c r="H7" i="1"/>
  <c r="K6" i="1"/>
  <c r="J6" i="1"/>
  <c r="I6" i="1"/>
  <c r="H6" i="1" s="1"/>
  <c r="K5" i="1"/>
  <c r="J5" i="1"/>
  <c r="I5" i="1"/>
  <c r="H5" i="1" s="1"/>
  <c r="K4" i="1"/>
  <c r="J4" i="1" s="1"/>
  <c r="I4" i="1"/>
  <c r="H4" i="1"/>
  <c r="K3" i="1"/>
  <c r="J3" i="1"/>
  <c r="I3" i="1"/>
  <c r="H3" i="1" s="1"/>
  <c r="I10" i="14" l="1"/>
  <c r="H10" i="14" s="1"/>
  <c r="I6" i="14"/>
  <c r="H19" i="15"/>
  <c r="K19" i="15"/>
  <c r="K18" i="15"/>
  <c r="H18" i="15"/>
  <c r="K9" i="15"/>
  <c r="K5" i="15"/>
  <c r="K18" i="16"/>
  <c r="I13" i="15"/>
  <c r="I19" i="16"/>
  <c r="K4" i="16"/>
  <c r="I10" i="18"/>
  <c r="I17" i="13"/>
  <c r="H17" i="13" s="1"/>
  <c r="I18" i="13"/>
  <c r="H18" i="13" s="1"/>
  <c r="I3" i="17"/>
  <c r="I11" i="17"/>
  <c r="I17" i="18"/>
  <c r="K11" i="15"/>
  <c r="K7" i="15"/>
  <c r="I13" i="18"/>
  <c r="I9" i="18"/>
  <c r="I5" i="18"/>
  <c r="K14" i="18"/>
  <c r="K6" i="18"/>
  <c r="K14" i="14"/>
  <c r="J14" i="14" s="1"/>
  <c r="K12" i="16"/>
  <c r="K8" i="16"/>
  <c r="I19" i="13"/>
  <c r="H19" i="13" s="1"/>
  <c r="K13" i="13"/>
  <c r="J13" i="13" s="1"/>
  <c r="K9" i="13"/>
  <c r="J9" i="13" s="1"/>
  <c r="K19" i="13"/>
  <c r="J19" i="13" s="1"/>
  <c r="K14" i="13"/>
  <c r="I17" i="14"/>
  <c r="H17" i="14" s="1"/>
  <c r="I4" i="17"/>
  <c r="I8" i="17"/>
  <c r="I12" i="17"/>
  <c r="I14" i="19"/>
  <c r="K14" i="19"/>
  <c r="K9" i="17"/>
  <c r="K6" i="19"/>
  <c r="K3" i="19"/>
  <c r="K18" i="14"/>
  <c r="J18" i="14" s="1"/>
  <c r="K19" i="17"/>
  <c r="K17" i="19"/>
  <c r="K19" i="14"/>
  <c r="J19" i="14" s="1"/>
  <c r="I19" i="19"/>
  <c r="K9" i="14"/>
  <c r="J9" i="14" s="1"/>
  <c r="K13" i="14"/>
  <c r="J13" i="14" s="1"/>
  <c r="K6" i="17"/>
  <c r="K10" i="17"/>
  <c r="K14" i="17"/>
  <c r="K4" i="19"/>
  <c r="K8" i="19"/>
  <c r="K12" i="19"/>
  <c r="K6" i="14"/>
  <c r="K10" i="14"/>
  <c r="J10" i="14" s="1"/>
  <c r="K7" i="14"/>
  <c r="J7" i="14" s="1"/>
  <c r="K4" i="14"/>
  <c r="J4" i="14" s="1"/>
  <c r="K8" i="14"/>
  <c r="J8" i="14" s="1"/>
  <c r="K12" i="14"/>
  <c r="J12" i="14" s="1"/>
  <c r="K18" i="17"/>
  <c r="I18" i="14"/>
  <c r="K13" i="17"/>
  <c r="I13" i="14"/>
  <c r="H13" i="14" s="1"/>
  <c r="K13" i="19"/>
  <c r="I13" i="19"/>
  <c r="K12" i="17"/>
  <c r="K11" i="17"/>
  <c r="K11" i="14"/>
  <c r="J11" i="14" s="1"/>
  <c r="I11" i="14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I17" i="17"/>
  <c r="I18" i="17"/>
  <c r="I19" i="17"/>
  <c r="I17" i="19"/>
  <c r="K18" i="19"/>
  <c r="K17" i="17"/>
  <c r="I18" i="19"/>
  <c r="H18" i="19" s="1"/>
  <c r="K19" i="19"/>
  <c r="I3" i="13"/>
  <c r="H3" i="13" s="1"/>
  <c r="I11" i="13"/>
  <c r="I7" i="13"/>
  <c r="I6" i="17"/>
  <c r="I10" i="17"/>
  <c r="I14" i="17"/>
  <c r="I4" i="19"/>
  <c r="I8" i="19"/>
  <c r="I12" i="19"/>
  <c r="K5" i="13"/>
  <c r="J14" i="13"/>
  <c r="K4" i="17"/>
  <c r="K17" i="13"/>
  <c r="J17" i="13" s="1"/>
  <c r="K18" i="13"/>
  <c r="J18" i="13" s="1"/>
  <c r="J8" i="13"/>
  <c r="H7" i="13"/>
  <c r="H13" i="13"/>
  <c r="H18" i="14"/>
  <c r="H12" i="14"/>
  <c r="H6" i="14"/>
  <c r="H6" i="13"/>
  <c r="H12" i="13"/>
  <c r="K17" i="14"/>
  <c r="J17" i="14" s="1"/>
  <c r="H5" i="14"/>
  <c r="H11" i="14"/>
  <c r="J6" i="14"/>
  <c r="K3" i="14"/>
  <c r="J3" i="14" s="1"/>
  <c r="H11" i="13"/>
  <c r="H5" i="13"/>
  <c r="H14" i="13"/>
  <c r="J12" i="13"/>
  <c r="J6" i="13"/>
  <c r="J11" i="13"/>
  <c r="J5" i="13"/>
  <c r="H19" i="19"/>
  <c r="I18" i="12" l="1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18" i="9"/>
  <c r="I19" i="9"/>
  <c r="I17" i="9"/>
  <c r="I4" i="9"/>
  <c r="I5" i="9"/>
  <c r="I6" i="9"/>
  <c r="I7" i="9"/>
  <c r="I8" i="9"/>
  <c r="I9" i="9"/>
  <c r="I10" i="9"/>
  <c r="I11" i="9"/>
  <c r="I12" i="9"/>
  <c r="I13" i="9"/>
  <c r="I14" i="9"/>
  <c r="I3" i="9"/>
  <c r="I18" i="8"/>
  <c r="I19" i="8"/>
  <c r="I17" i="8"/>
  <c r="I4" i="8"/>
  <c r="I5" i="8"/>
  <c r="I6" i="8"/>
  <c r="I7" i="8"/>
  <c r="I8" i="8"/>
  <c r="I9" i="8"/>
  <c r="I10" i="8"/>
  <c r="I11" i="8"/>
  <c r="I12" i="8"/>
  <c r="I13" i="8"/>
  <c r="I14" i="8"/>
  <c r="I3" i="8"/>
  <c r="I18" i="7"/>
  <c r="I19" i="7"/>
  <c r="I17" i="7"/>
  <c r="I4" i="7"/>
  <c r="I5" i="7"/>
  <c r="I6" i="7"/>
  <c r="I7" i="7"/>
  <c r="I8" i="7"/>
  <c r="I9" i="7"/>
  <c r="I10" i="7"/>
  <c r="I11" i="7"/>
  <c r="I12" i="7"/>
  <c r="I13" i="7"/>
  <c r="I14" i="7"/>
  <c r="I3" i="7"/>
  <c r="I18" i="5"/>
  <c r="I19" i="5"/>
  <c r="I17" i="5"/>
  <c r="I4" i="5"/>
  <c r="I5" i="5"/>
  <c r="I6" i="5"/>
  <c r="I7" i="5"/>
  <c r="I8" i="5"/>
  <c r="I9" i="5"/>
  <c r="I10" i="5"/>
  <c r="I11" i="5"/>
  <c r="I12" i="5"/>
  <c r="I13" i="5"/>
  <c r="I14" i="5"/>
  <c r="I3" i="5"/>
  <c r="I18" i="6"/>
  <c r="I19" i="6"/>
  <c r="I17" i="6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K19" i="12"/>
  <c r="J19" i="12" s="1"/>
  <c r="K18" i="12"/>
  <c r="J18" i="12" s="1"/>
  <c r="H18" i="12"/>
  <c r="K17" i="12"/>
  <c r="J17" i="12" s="1"/>
  <c r="K19" i="11"/>
  <c r="J19" i="11" s="1"/>
  <c r="K18" i="11"/>
  <c r="J18" i="11" s="1"/>
  <c r="H18" i="11"/>
  <c r="K17" i="11"/>
  <c r="J17" i="11" s="1"/>
  <c r="K19" i="10"/>
  <c r="J19" i="10" s="1"/>
  <c r="K18" i="10"/>
  <c r="J18" i="10" s="1"/>
  <c r="K17" i="10"/>
  <c r="J17" i="10" s="1"/>
  <c r="K19" i="9"/>
  <c r="J19" i="9" s="1"/>
  <c r="K18" i="9"/>
  <c r="J18" i="9" s="1"/>
  <c r="K17" i="9"/>
  <c r="J17" i="9" s="1"/>
  <c r="K19" i="8"/>
  <c r="J19" i="8" s="1"/>
  <c r="K18" i="8"/>
  <c r="J18" i="8" s="1"/>
  <c r="K17" i="8"/>
  <c r="J17" i="8" s="1"/>
  <c r="K19" i="7"/>
  <c r="J19" i="7" s="1"/>
  <c r="K18" i="7"/>
  <c r="J18" i="7" s="1"/>
  <c r="K17" i="7"/>
  <c r="J17" i="7" s="1"/>
  <c r="K19" i="6"/>
  <c r="J19" i="6" s="1"/>
  <c r="K18" i="6"/>
  <c r="J18" i="6" s="1"/>
  <c r="K17" i="6"/>
  <c r="J17" i="6" s="1"/>
  <c r="K19" i="5"/>
  <c r="J19" i="5" s="1"/>
  <c r="K18" i="5"/>
  <c r="J18" i="5" s="1"/>
  <c r="K17" i="5"/>
  <c r="J17" i="5" s="1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H10" i="1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K17" i="15"/>
  <c r="J17" i="15" s="1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<sst xmlns="http://schemas.openxmlformats.org/spreadsheetml/2006/main" count="1047" uniqueCount="249">
  <si>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</si>
  <si>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</si>
  <si>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</si>
  <si>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</si>
  <si>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</si>
  <si>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</si>
  <si>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</si>
  <si>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</si>
  <si>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</si>
  <si>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</si>
  <si>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</si>
  <si>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</si>
  <si>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</si>
  <si>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r>
      <t xml:space="preserve">2020Թ.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</si>
  <si>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</si>
  <si>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</si>
  <si>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</si>
  <si>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</si>
  <si>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ա. Գրավոր դիմումներ, որից՝57 -ԹԵԺ ԳԻԾ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</si>
  <si>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</si>
  <si>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</si>
  <si>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</si>
  <si>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</si>
  <si>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</si>
  <si>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</si>
  <si>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</si>
  <si>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</si>
  <si>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</si>
  <si>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</si>
  <si>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</si>
  <si>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</si>
  <si>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</si>
  <si>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</si>
  <si>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</si>
  <si>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</si>
  <si>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</si>
  <si>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</si>
  <si>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</si>
  <si>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</si>
  <si>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</si>
  <si>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</si>
  <si>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</si>
  <si>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</si>
  <si>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</si>
  <si>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</si>
  <si>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</si>
  <si>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</si>
  <si>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</si>
  <si>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</si>
  <si>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</si>
  <si>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</si>
  <si>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</si>
  <si>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</si>
  <si>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</si>
  <si>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</si>
  <si>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</si>
  <si>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 xml:space="preserve">Մտից փաստաթղթերի ընդհանուր քանակ, որից ներքին՝ 3013 </t>
  </si>
  <si>
    <t>Գրություններ, որից՝ 58-օրենսդրական ակտի նախագիծ</t>
  </si>
  <si>
    <t>Մտից փաստաթղթերի ընդհանուր քանակ, որից ներքին՝ 7801</t>
  </si>
  <si>
    <t>Գրություններ, որից՝ 56-օրենսդրական ակտի նախագիծ</t>
  </si>
  <si>
    <t>ա. Գրավոր դիմումներ,  որից՝ 29-ԹԵԺ ԳԻԾ</t>
  </si>
  <si>
    <t xml:space="preserve">Պաշտոնական գրություններ, որից՝  64-օրենսդրական  ակտի նախագիծ </t>
  </si>
  <si>
    <t>ա. Գրավոր դիմումներ,  որից՝ 0-ԹԵԺ ԳԻԾ</t>
  </si>
  <si>
    <t xml:space="preserve">Պաշտոնական գրություններ, որից՝ 64 -օրենսդրական  ակտի նախագիծ </t>
  </si>
  <si>
    <t>Մտից փաստաթղթերի ընդհանուր քանակ,  որից ներքին՝ 1429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</si>
  <si>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</si>
  <si>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</si>
  <si>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</si>
  <si>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Մտից փաստաթղթերի ընդհանուր քանակ,  որից ներքին՝4234</t>
  </si>
  <si>
    <t>Գրություններ, որից՝ 39-օրենսդրական ակտի նախագիծ</t>
  </si>
  <si>
    <t>ա. Գրավոր դիմումներ, որից՝  27-ԹԵԺ ԳԻԾ</t>
  </si>
  <si>
    <r>
      <t xml:space="preserve">2020Թ.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</si>
  <si>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54 օրենսդրական  ակտի նախագիծ </t>
  </si>
  <si>
    <t>Մտից փաստաթղթերի ընդհանուր քանակ, որից ներքին՝ 3427</t>
  </si>
  <si>
    <t>Գրություններ, որից 41-օրենսդրական ակտի նախագիծ</t>
  </si>
  <si>
    <t>Պաշտոնական գրություններ, որից՝ 61 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</si>
  <si>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</si>
  <si>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</si>
  <si>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</si>
  <si>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Գրություններ, որից՝  68-օրենսդրական ակտի նախագիծ</t>
  </si>
  <si>
    <t>Մտից փաստաթղթերի ընդհանուր քանակ, որից ներքին՝ 3458</t>
  </si>
  <si>
    <t>ա. Գրավոր դիմումներ, որից՝ 36-ԹԵԺ ԳԻԾ</t>
  </si>
  <si>
    <t>Պաշտոնական գրություններ, որից՝ 58-օրենսդրական ակտի նախագիծ</t>
  </si>
  <si>
    <t>Պաշտոնական գրություններ, որից՝ - 56  օրենսդրական ակտի նախագիծ</t>
  </si>
  <si>
    <t>Գրություններ, որից՝  49 -օրենսդրական ակտի նախագիծ</t>
  </si>
  <si>
    <t>Մտից փաստաթղթերի ընդհանուր քանակ, որից ներքին՝ 1389</t>
  </si>
  <si>
    <t>Գրություններ, որից՝ 30-ՕՐԵՆՍԴՐԱԿԱՆ ԱԿՏԻ ՆԱԽԱԳԻԾ</t>
  </si>
  <si>
    <t>ա. Գրավոր դիմումներ, որից՝ 9-ԹԵԺ ԳԻԾ</t>
  </si>
  <si>
    <t xml:space="preserve">Պաշտոնական գրություններ, , որից՝ 79-ՕՐԵՆՍԴՐԱԿԱՆ ԱԿՏԻ ՆԱԽԱԳԻԾ </t>
  </si>
  <si>
    <t>Մտից փաստաթղթերի ընդհանուր քանակ, որից ներքին՝ 1528</t>
  </si>
  <si>
    <t>Գրություններ, որից՝ 51 -օրենսդրական ակտի նախագիծ</t>
  </si>
  <si>
    <t>Պաշտոնական գրություններ, որից՝ - 58 օրենսդրական ակտի նախագիծ</t>
  </si>
  <si>
    <t>Մտից փաստաթղթերի ընդհանուր քանակ, որից ներքին՝ 3117</t>
  </si>
  <si>
    <t>Գրություններ, որից՝  97-օրենսդրական ակտի նախագիծ</t>
  </si>
  <si>
    <t xml:space="preserve">ա. Գրավոր դիմումներ, որից՝ - 23 ԹԵԺ ԳԻԾ  </t>
  </si>
  <si>
    <t xml:space="preserve">ա. Գրավոր դիմումներ </t>
  </si>
  <si>
    <t>Պաշտոնական գրություններ, որից՝ 55-օրենսդրական ակտի նախագիծ</t>
  </si>
  <si>
    <t>Մտից փաստաթղթերի ընդհանուր քանակ, որից ներքին՝ 1577</t>
  </si>
  <si>
    <t>Գրություններ, որից՝ 51  օրենսդրական ակտի նախագիծ</t>
  </si>
  <si>
    <t>Պաշտոնական գրություններ, որից՝ - 100 օրենսդրական ակտի նախագիծ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</si>
  <si>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</si>
  <si>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</si>
  <si>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</si>
  <si>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</si>
  <si>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</si>
  <si>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</si>
  <si>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</si>
  <si>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</si>
  <si>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</si>
  <si>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</si>
  <si>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</si>
  <si>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</si>
  <si>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</si>
  <si>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</si>
  <si>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</si>
  <si>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</si>
  <si>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</si>
  <si>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</si>
  <si>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</si>
  <si>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</si>
  <si>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</si>
  <si>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</si>
  <si>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</si>
  <si>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</si>
  <si>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</si>
  <si>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</si>
  <si>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</si>
  <si>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</si>
  <si>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</si>
  <si>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</si>
  <si>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</si>
  <si>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</si>
  <si>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</si>
  <si>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r>
      <t xml:space="preserve">2020Թ.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</si>
  <si>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</si>
  <si>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</si>
  <si>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</si>
  <si>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</si>
  <si>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</si>
  <si>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</si>
  <si>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</si>
  <si>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</si>
  <si>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</si>
  <si>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</si>
  <si>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</si>
  <si>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</si>
  <si>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</si>
  <si>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</si>
  <si>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</si>
  <si>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</si>
  <si>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</si>
  <si>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</si>
  <si>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</si>
  <si>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</si>
  <si>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</si>
  <si>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</si>
  <si>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</si>
  <si>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</si>
  <si>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</si>
  <si>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</si>
  <si>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</si>
  <si>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</si>
  <si>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</si>
  <si>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</si>
  <si>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</si>
  <si>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</si>
  <si>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</si>
  <si>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</si>
  <si>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</si>
  <si>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</si>
  <si>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</si>
  <si>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</si>
  <si>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</si>
  <si>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</si>
  <si>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</si>
  <si>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</si>
  <si>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</si>
  <si>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</si>
  <si>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</si>
  <si>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</si>
  <si>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</si>
  <si>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</si>
  <si>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</si>
  <si>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</si>
  <si>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</si>
  <si>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</si>
  <si>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</si>
  <si>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</si>
  <si>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</si>
  <si>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</si>
  <si>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</si>
  <si>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</si>
  <si>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</si>
  <si>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</si>
  <si>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</si>
  <si>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</si>
  <si>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</si>
  <si>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</si>
  <si>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</si>
  <si>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</si>
  <si>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</si>
  <si>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</si>
  <si>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</si>
  <si>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</si>
  <si>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</si>
  <si>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</si>
  <si>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</si>
  <si>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</si>
  <si>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</si>
  <si>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</si>
  <si>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</si>
  <si>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</si>
  <si>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</si>
  <si>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</si>
  <si>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</si>
  <si>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Նոր բանաձև դնել</t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</si>
  <si>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</si>
  <si>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</si>
  <si>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</si>
  <si>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</si>
  <si>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</si>
  <si>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</si>
  <si>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</si>
  <si>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</si>
  <si>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</si>
  <si>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</si>
  <si>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</si>
  <si>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</si>
  <si>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</si>
  <si>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</si>
  <si>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</si>
  <si>
    <t xml:space="preserve">Գրություններ, որից՝ 25- օրենսդրական ակտի նախագիծ   </t>
  </si>
  <si>
    <t>ա. Գրավոր դիմումներ, որից՝ 6 - ԹԵԺ ԳԻԾ</t>
  </si>
  <si>
    <t xml:space="preserve">Պաշտոնական գրություններ, որից՝ 19- օրենսդրական ակտի  նախագիծ    </t>
  </si>
  <si>
    <t>Մտից փաստաթղթերի ընդհանուր քանակ, որից ներքին՝  1432</t>
  </si>
  <si>
    <t xml:space="preserve">Գրություններ, որից՝ 55 - օրենսդրական ակտի նախագիծ   </t>
  </si>
  <si>
    <t>ա. Գրավոր դիմումներ, որից՝ 0 - ԹԵԺ ԳԻԾ</t>
  </si>
  <si>
    <t xml:space="preserve">Պաշտոնական գրություններ, որից՝ 56- օրենսդրական ակտի  նախագիծ    </t>
  </si>
  <si>
    <r>
      <t xml:space="preserve">20201Թ.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</si>
  <si>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</si>
  <si>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քանակ,՝ ներքին 1451</t>
  </si>
  <si>
    <t>Գրություններ,  որից՝  36-օրենսդրական ակտի նախագիծ</t>
  </si>
  <si>
    <t xml:space="preserve">Պաշտոնական գրություններ, որից՝   - 87  օրենսդրական  ակտի նախագիծ </t>
  </si>
  <si>
    <t>Մտից փաստաթղթերի ընդհանուր քանակ, որից ներքին՝ 449</t>
  </si>
  <si>
    <t>Գրություններ, որից՝ 32-օրենսդրական ակտի նախագիծ</t>
  </si>
  <si>
    <r>
      <t xml:space="preserve">2019Թ.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</si>
  <si>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 53-օրենսդրական  ակտի նախագիծ </t>
  </si>
  <si>
    <t>Մտից փաստաթղթերի ընդհանուր քանակ, որից ներքին՝ 2011</t>
  </si>
  <si>
    <t>Գրություններ, որից՝ 35-օրենսդրական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</si>
</sst>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35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zoomScaleSheetLayoutView="124" workbookViewId="0">
      <selection activeCell="G3" sqref="G3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0" customFormat="1" ht="60.75" customHeight="1" thickBot="1" x14ac:dyDescent="0.3">
      <c r="A1" s="60" t="s">
        <v>17</v>
      </c>
      <c r="B1" s="61"/>
      <c r="C1" s="61"/>
      <c r="D1" s="61"/>
      <c r="E1" s="61"/>
      <c r="F1" s="61"/>
      <c r="G1" s="61"/>
    </row>
    <row r="2" spans="1:11" ht="42.75" customHeight="1" thickBot="1" x14ac:dyDescent="0.3">
      <c r="A2" s="46"/>
      <c r="B2" s="66" t="s">
        <v>139</v>
      </c>
      <c r="C2" s="67"/>
      <c r="D2" s="62" t="s">
        <v>126</v>
      </c>
      <c r="E2" s="62"/>
      <c r="F2" s="63" t="s">
        <v>127</v>
      </c>
      <c r="G2" s="64"/>
      <c r="H2" s="62" t="s">
        <v>137</v>
      </c>
      <c r="I2" s="65"/>
      <c r="J2" s="62" t="s">
        <v>138</v>
      </c>
      <c r="K2" s="65"/>
    </row>
    <row r="3" spans="1:11" ht="23.25" customHeight="1" x14ac:dyDescent="0.25">
      <c r="A3" s="33">
        <v>1</v>
      </c>
      <c r="B3" s="5" t="s">
        <v>9</v>
      </c>
      <c r="C3" s="15">
        <v>4888</v>
      </c>
      <c r="D3" s="5" t="s">
        <v>128</v>
      </c>
      <c r="E3" s="15">
        <v>7681</v>
      </c>
      <c r="F3" s="5" t="s">
        <v>129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140</v>
      </c>
      <c r="C4" s="7">
        <v>3263</v>
      </c>
      <c r="D4" s="13" t="s">
        <v>130</v>
      </c>
      <c r="E4" s="7">
        <v>2097</v>
      </c>
      <c r="F4" s="13" t="s">
        <v>131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5</v>
      </c>
      <c r="C5" s="7">
        <v>153</v>
      </c>
      <c r="D5" s="54" t="s">
        <v>5</v>
      </c>
      <c r="E5" s="55">
        <v>2318</v>
      </c>
      <c r="F5" s="54" t="s">
        <v>5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141</v>
      </c>
      <c r="C7" s="7">
        <v>1049</v>
      </c>
      <c r="D7" s="5" t="s">
        <v>132</v>
      </c>
      <c r="E7" s="15">
        <v>2638</v>
      </c>
      <c r="F7" s="5" t="s">
        <v>66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6" t="s">
        <v>142</v>
      </c>
      <c r="C16" s="67"/>
      <c r="D16" s="62" t="s">
        <v>133</v>
      </c>
      <c r="E16" s="62"/>
      <c r="F16" s="62" t="s">
        <v>134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143</v>
      </c>
      <c r="C18" s="7">
        <v>686</v>
      </c>
      <c r="D18" s="6" t="s">
        <v>135</v>
      </c>
      <c r="E18" s="7">
        <v>1008</v>
      </c>
      <c r="F18" s="6" t="s">
        <v>136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34" priority="15" operator="containsText" text="Անփոփոխ">
      <formula>NOT(ISERROR(SEARCH("Անփոփոխ",J3)))</formula>
    </cfRule>
    <cfRule type="containsText" dxfId="433" priority="16" operator="containsText" text="Նվազել է">
      <formula>NOT(ISERROR(SEARCH("Նվազել է",J3)))</formula>
    </cfRule>
    <cfRule type="containsText" dxfId="432" priority="18" operator="containsText" text="Աճել է">
      <formula>NOT(ISERROR(SEARCH("Աճել է",J3)))</formula>
    </cfRule>
  </conditionalFormatting>
  <conditionalFormatting sqref="K3:K14 K17:K19">
    <cfRule type="cellIs" dxfId="431" priority="13" operator="equal">
      <formula>0</formula>
    </cfRule>
    <cfRule type="cellIs" dxfId="430" priority="14" operator="lessThan">
      <formula>0</formula>
    </cfRule>
    <cfRule type="cellIs" dxfId="429" priority="17" operator="greaterThan">
      <formula>0</formula>
    </cfRule>
  </conditionalFormatting>
  <conditionalFormatting sqref="I3:I14">
    <cfRule type="cellIs" dxfId="428" priority="7" operator="equal">
      <formula>0</formula>
    </cfRule>
    <cfRule type="cellIs" dxfId="427" priority="8" operator="lessThan">
      <formula>0</formula>
    </cfRule>
    <cfRule type="cellIs" dxfId="426" priority="11" operator="greaterThan">
      <formula>0</formula>
    </cfRule>
  </conditionalFormatting>
  <conditionalFormatting sqref="I17:I19">
    <cfRule type="cellIs" dxfId="425" priority="1" operator="equal">
      <formula>0</formula>
    </cfRule>
    <cfRule type="cellIs" dxfId="424" priority="2" operator="lessThan">
      <formula>0</formula>
    </cfRule>
    <cfRule type="cellIs" dxfId="423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L1" sqref="L1:N1048576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179</v>
      </c>
      <c r="C2" s="67"/>
      <c r="D2" s="66" t="s">
        <v>198</v>
      </c>
      <c r="E2" s="67"/>
      <c r="F2" s="66" t="s">
        <v>199</v>
      </c>
      <c r="G2" s="67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9</v>
      </c>
      <c r="C3" s="15"/>
      <c r="D3" s="5" t="s">
        <v>9</v>
      </c>
      <c r="E3" s="15"/>
      <c r="F3" s="5" t="s">
        <v>89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86</v>
      </c>
      <c r="C4" s="7"/>
      <c r="D4" s="13" t="s">
        <v>86</v>
      </c>
      <c r="E4" s="7"/>
      <c r="F4" s="13" t="s">
        <v>90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7"/>
      <c r="D5" s="6" t="s">
        <v>5</v>
      </c>
      <c r="E5" s="7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87</v>
      </c>
      <c r="C7" s="7"/>
      <c r="D7" s="6" t="s">
        <v>87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180</v>
      </c>
      <c r="C16" s="62"/>
      <c r="D16" s="62" t="s">
        <v>32</v>
      </c>
      <c r="E16" s="62"/>
      <c r="F16" s="62" t="s">
        <v>33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88</v>
      </c>
      <c r="C18" s="7"/>
      <c r="D18" s="6" t="s">
        <v>88</v>
      </c>
      <c r="E18" s="7"/>
      <c r="F18" s="6" t="s">
        <v>91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2" priority="19" operator="equal">
      <formula>0</formula>
    </cfRule>
    <cfRule type="cellIs" dxfId="241" priority="20" operator="lessThan">
      <formula>0</formula>
    </cfRule>
    <cfRule type="cellIs" dxfId="240" priority="23" operator="greaterThan">
      <formula>0</formula>
    </cfRule>
  </conditionalFormatting>
  <conditionalFormatting sqref="K3:K14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H17:H19">
    <cfRule type="containsText" dxfId="236" priority="9" operator="containsText" text="Անփոփոխ">
      <formula>NOT(ISERROR(SEARCH("Անփոփոխ",H17)))</formula>
    </cfRule>
    <cfRule type="containsText" dxfId="235" priority="10" operator="containsText" text="Նվազել է">
      <formula>NOT(ISERROR(SEARCH("Նվազել է",H17)))</formula>
    </cfRule>
    <cfRule type="containsText" dxfId="234" priority="12" operator="containsText" text="Աճել է">
      <formula>NOT(ISERROR(SEARCH("Աճել է",H17)))</formula>
    </cfRule>
  </conditionalFormatting>
  <conditionalFormatting sqref="I17:I19">
    <cfRule type="cellIs" dxfId="233" priority="7" operator="equal">
      <formula>0</formula>
    </cfRule>
    <cfRule type="cellIs" dxfId="232" priority="8" operator="lessThan">
      <formula>0</formula>
    </cfRule>
    <cfRule type="cellIs" dxfId="231" priority="11" operator="greaterThan">
      <formula>0</formula>
    </cfRule>
  </conditionalFormatting>
  <conditionalFormatting sqref="J17:J19">
    <cfRule type="containsText" dxfId="230" priority="3" operator="containsText" text="Անփոփոխ">
      <formula>NOT(ISERROR(SEARCH("Անփոփոխ",J17)))</formula>
    </cfRule>
    <cfRule type="containsText" dxfId="229" priority="4" operator="containsText" text="Նվազել է">
      <formula>NOT(ISERROR(SEARCH("Նվազել է",J17)))</formula>
    </cfRule>
    <cfRule type="containsText" dxfId="228" priority="6" operator="containsText" text="Աճել է">
      <formula>NOT(ISERROR(SEARCH("Աճել է",J17)))</formula>
    </cfRule>
  </conditionalFormatting>
  <conditionalFormatting sqref="K17:K19">
    <cfRule type="cellIs" dxfId="227" priority="1" operator="equal">
      <formula>0</formula>
    </cfRule>
    <cfRule type="cellIs" dxfId="226" priority="2" operator="lessThan">
      <formula>0</formula>
    </cfRule>
    <cfRule type="cellIs" dxfId="225" priority="5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181</v>
      </c>
      <c r="C2" s="62"/>
      <c r="D2" s="62" t="s">
        <v>200</v>
      </c>
      <c r="E2" s="62"/>
      <c r="F2" s="62" t="s">
        <v>201</v>
      </c>
      <c r="G2" s="62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92</v>
      </c>
      <c r="C3" s="15"/>
      <c r="D3" s="5" t="s">
        <v>92</v>
      </c>
      <c r="E3" s="15"/>
      <c r="F3" s="5" t="s">
        <v>97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93</v>
      </c>
      <c r="C4" s="7"/>
      <c r="D4" s="13" t="s">
        <v>93</v>
      </c>
      <c r="E4" s="7"/>
      <c r="F4" s="13" t="s">
        <v>98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94</v>
      </c>
      <c r="C7" s="7"/>
      <c r="D7" s="6" t="s">
        <v>94</v>
      </c>
      <c r="E7" s="7"/>
      <c r="F7" s="6" t="s">
        <v>95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4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182</v>
      </c>
      <c r="C16" s="62"/>
      <c r="D16" s="62" t="s">
        <v>34</v>
      </c>
      <c r="E16" s="62"/>
      <c r="F16" s="62" t="s">
        <v>35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thickBot="1" x14ac:dyDescent="0.3">
      <c r="A17" s="36">
        <v>1</v>
      </c>
      <c r="B17" s="5" t="s">
        <v>8</v>
      </c>
      <c r="C17" s="58"/>
      <c r="D17" s="5" t="s">
        <v>8</v>
      </c>
      <c r="E17" s="58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thickBot="1" x14ac:dyDescent="0.3">
      <c r="A18" s="37">
        <v>2</v>
      </c>
      <c r="B18" s="6" t="s">
        <v>96</v>
      </c>
      <c r="C18" s="58"/>
      <c r="D18" s="6" t="s">
        <v>96</v>
      </c>
      <c r="E18" s="58"/>
      <c r="F18" s="6" t="s">
        <v>99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thickBot="1" x14ac:dyDescent="0.3">
      <c r="A19" s="37">
        <v>3</v>
      </c>
      <c r="B19" s="6" t="s">
        <v>10</v>
      </c>
      <c r="C19" s="58"/>
      <c r="D19" s="6" t="s">
        <v>10</v>
      </c>
      <c r="E19" s="58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1" priority="13" operator="equal">
      <formula>0</formula>
    </cfRule>
    <cfRule type="cellIs" dxfId="220" priority="14" operator="lessThan">
      <formula>0</formula>
    </cfRule>
    <cfRule type="cellIs" dxfId="219" priority="17" operator="greaterThan">
      <formula>0</formula>
    </cfRule>
  </conditionalFormatting>
  <conditionalFormatting sqref="I3:I14">
    <cfRule type="cellIs" dxfId="218" priority="19" operator="equal">
      <formula>0</formula>
    </cfRule>
    <cfRule type="cellIs" dxfId="217" priority="20" operator="lessThan">
      <formula>0</formula>
    </cfRule>
    <cfRule type="cellIs" dxfId="216" priority="23" operator="greaterThan">
      <formula>0</formula>
    </cfRule>
  </conditionalFormatting>
  <conditionalFormatting sqref="H17:H19">
    <cfRule type="containsText" dxfId="215" priority="9" operator="containsText" text="Անփոփոխ">
      <formula>NOT(ISERROR(SEARCH("Անփոփոխ",H17)))</formula>
    </cfRule>
    <cfRule type="containsText" dxfId="214" priority="10" operator="containsText" text="Նվազել է">
      <formula>NOT(ISERROR(SEARCH("Նվազել է",H17)))</formula>
    </cfRule>
    <cfRule type="containsText" dxfId="213" priority="12" operator="containsText" text="Աճել է">
      <formula>NOT(ISERROR(SEARCH("Աճել է",H17)))</formula>
    </cfRule>
  </conditionalFormatting>
  <conditionalFormatting sqref="I17:I19">
    <cfRule type="cellIs" dxfId="212" priority="7" operator="equal">
      <formula>0</formula>
    </cfRule>
    <cfRule type="cellIs" dxfId="211" priority="8" operator="lessThan">
      <formula>0</formula>
    </cfRule>
    <cfRule type="cellIs" dxfId="210" priority="11" operator="greaterThan">
      <formula>0</formula>
    </cfRule>
  </conditionalFormatting>
  <conditionalFormatting sqref="J17:J19">
    <cfRule type="containsText" dxfId="209" priority="3" operator="containsText" text="Անփոփոխ">
      <formula>NOT(ISERROR(SEARCH("Անփոփոխ",J17)))</formula>
    </cfRule>
    <cfRule type="containsText" dxfId="208" priority="4" operator="containsText" text="Նվազել է">
      <formula>NOT(ISERROR(SEARCH("Նվազել է",J17)))</formula>
    </cfRule>
    <cfRule type="containsText" dxfId="207" priority="6" operator="containsText" text="Աճել է">
      <formula>NOT(ISERROR(SEARCH("Աճել է",J17)))</formula>
    </cfRule>
  </conditionalFormatting>
  <conditionalFormatting sqref="K17:K19">
    <cfRule type="cellIs" dxfId="206" priority="1" operator="equal">
      <formula>0</formula>
    </cfRule>
    <cfRule type="cellIs" dxfId="205" priority="2" operator="lessThan">
      <formula>0</formula>
    </cfRule>
    <cfRule type="cellIs" dxfId="204" priority="5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C9" sqref="C9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183</v>
      </c>
      <c r="C2" s="62"/>
      <c r="D2" s="62" t="s">
        <v>202</v>
      </c>
      <c r="E2" s="62"/>
      <c r="F2" s="62" t="s">
        <v>203</v>
      </c>
      <c r="G2" s="62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113</v>
      </c>
      <c r="C3" s="15"/>
      <c r="D3" s="5" t="s">
        <v>113</v>
      </c>
      <c r="E3" s="15"/>
      <c r="F3" s="5" t="s">
        <v>119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114</v>
      </c>
      <c r="C4" s="7"/>
      <c r="D4" s="13" t="s">
        <v>114</v>
      </c>
      <c r="E4" s="7"/>
      <c r="F4" s="13" t="s">
        <v>118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115</v>
      </c>
      <c r="C7" s="7"/>
      <c r="D7" s="6" t="s">
        <v>115</v>
      </c>
      <c r="E7" s="7"/>
      <c r="F7" s="6" t="s">
        <v>95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184</v>
      </c>
      <c r="C16" s="62"/>
      <c r="D16" s="62" t="s">
        <v>36</v>
      </c>
      <c r="E16" s="62"/>
      <c r="F16" s="62" t="s">
        <v>37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116</v>
      </c>
      <c r="C18" s="7"/>
      <c r="D18" s="6" t="s">
        <v>116</v>
      </c>
      <c r="E18" s="7"/>
      <c r="F18" s="6" t="s">
        <v>117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0" priority="13" operator="equal">
      <formula>0</formula>
    </cfRule>
    <cfRule type="cellIs" dxfId="199" priority="14" operator="lessThan">
      <formula>0</formula>
    </cfRule>
    <cfRule type="cellIs" dxfId="198" priority="17" operator="greaterThan">
      <formula>0</formula>
    </cfRule>
  </conditionalFormatting>
  <conditionalFormatting sqref="I3:I14">
    <cfRule type="cellIs" dxfId="197" priority="19" operator="equal">
      <formula>0</formula>
    </cfRule>
    <cfRule type="cellIs" dxfId="196" priority="20" operator="lessThan">
      <formula>0</formula>
    </cfRule>
    <cfRule type="cellIs" dxfId="195" priority="23" operator="greaterThan">
      <formula>0</formula>
    </cfRule>
  </conditionalFormatting>
  <conditionalFormatting sqref="H17:H19">
    <cfRule type="containsText" dxfId="194" priority="9" operator="containsText" text="Անփոփոխ">
      <formula>NOT(ISERROR(SEARCH("Անփոփոխ",H17)))</formula>
    </cfRule>
    <cfRule type="containsText" dxfId="193" priority="10" operator="containsText" text="Նվազել է">
      <formula>NOT(ISERROR(SEARCH("Նվազել է",H17)))</formula>
    </cfRule>
    <cfRule type="containsText" dxfId="192" priority="12" operator="containsText" text="Աճել է">
      <formula>NOT(ISERROR(SEARCH("Աճել է",H17)))</formula>
    </cfRule>
  </conditionalFormatting>
  <conditionalFormatting sqref="I17:I19">
    <cfRule type="cellIs" dxfId="191" priority="7" operator="equal">
      <formula>0</formula>
    </cfRule>
    <cfRule type="cellIs" dxfId="190" priority="8" operator="lessThan">
      <formula>0</formula>
    </cfRule>
    <cfRule type="cellIs" dxfId="189" priority="11" operator="greaterThan">
      <formula>0</formula>
    </cfRule>
  </conditionalFormatting>
  <conditionalFormatting sqref="J17:J19">
    <cfRule type="containsText" dxfId="188" priority="3" operator="containsText" text="Անփոփոխ">
      <formula>NOT(ISERROR(SEARCH("Անփոփոխ",J17)))</formula>
    </cfRule>
    <cfRule type="containsText" dxfId="187" priority="4" operator="containsText" text="Նվազել է">
      <formula>NOT(ISERROR(SEARCH("Նվազել է",J17)))</formula>
    </cfRule>
    <cfRule type="containsText" dxfId="186" priority="6" operator="containsText" text="Աճել է">
      <formula>NOT(ISERROR(SEARCH("Աճել է",J17)))</formula>
    </cfRule>
  </conditionalFormatting>
  <conditionalFormatting sqref="K17:K19">
    <cfRule type="cellIs" dxfId="185" priority="1" operator="equal">
      <formula>0</formula>
    </cfRule>
    <cfRule type="cellIs" dxfId="184" priority="2" operator="lessThan">
      <formula>0</formula>
    </cfRule>
    <cfRule type="cellIs" dxfId="183" priority="5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62" t="s">
        <v>154</v>
      </c>
      <c r="C2" s="62"/>
      <c r="D2" s="62" t="s">
        <v>155</v>
      </c>
      <c r="E2" s="62"/>
      <c r="F2" s="62" t="s">
        <v>156</v>
      </c>
      <c r="G2" s="62"/>
      <c r="H2" s="62" t="s">
        <v>137</v>
      </c>
      <c r="I2" s="65"/>
      <c r="J2" s="62" t="s">
        <v>138</v>
      </c>
      <c r="K2" s="65"/>
    </row>
    <row r="3" spans="1:11" ht="23.25" customHeight="1" x14ac:dyDescent="0.25">
      <c r="A3" s="33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4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101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4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4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4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157</v>
      </c>
      <c r="C16" s="62"/>
      <c r="D16" s="62" t="s">
        <v>158</v>
      </c>
      <c r="E16" s="62"/>
      <c r="F16" s="62" t="s">
        <v>159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103</v>
      </c>
      <c r="G18" s="15">
        <f>SUM('Հ-01:Հ-03'!G18)</f>
        <v>5783</v>
      </c>
      <c r="H18" s="22" t="str">
        <f t="shared" si="6"/>
        <v>Աճել է</v>
      </c>
      <c r="I18" s="22">
        <f t="shared" ref="I18:I19" si="7">G18-C18</f>
        <v>3072</v>
      </c>
      <c r="J18" s="23" t="str">
        <f t="shared" si="5"/>
        <v>Աճել է</v>
      </c>
      <c r="K18" s="22">
        <f t="shared" ref="K18:K19" si="8">G18-E18</f>
        <v>1006</v>
      </c>
    </row>
    <row r="19" spans="1:11" ht="24" customHeight="1" x14ac:dyDescent="0.25">
      <c r="A19" s="37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2">
        <f t="shared" si="7"/>
        <v>759</v>
      </c>
      <c r="J19" s="23" t="str">
        <f t="shared" si="5"/>
        <v>Նվազել է</v>
      </c>
      <c r="K19" s="22">
        <f t="shared" si="8"/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79" priority="13" operator="equal">
      <formula>0</formula>
    </cfRule>
    <cfRule type="cellIs" dxfId="178" priority="14" operator="lessThan">
      <formula>0</formula>
    </cfRule>
    <cfRule type="cellIs" dxfId="177" priority="15" operator="greaterThan">
      <formula>0</formula>
    </cfRule>
  </conditionalFormatting>
  <conditionalFormatting sqref="K3:K14 K17:K19">
    <cfRule type="cellIs" dxfId="176" priority="16" operator="equal">
      <formula>0</formula>
    </cfRule>
    <cfRule type="cellIs" dxfId="175" priority="17" operator="lessThan">
      <formula>0</formula>
    </cfRule>
    <cfRule type="cellIs" dxfId="174" priority="20" operator="greaterThan">
      <formula>0</formula>
    </cfRule>
  </conditionalFormatting>
  <conditionalFormatting sqref="H17:H19">
    <cfRule type="containsText" dxfId="173" priority="1" operator="containsText" text="Անփոփոխ">
      <formula>NOT(ISERROR(SEARCH("Անփոփոխ",H17)))</formula>
    </cfRule>
    <cfRule type="containsText" dxfId="172" priority="2" operator="containsText" text="Նվազել է">
      <formula>NOT(ISERROR(SEARCH("Նվազել է",H17)))</formula>
    </cfRule>
    <cfRule type="containsText" dxfId="171" priority="3" operator="containsText" text="Աճել է">
      <formula>NOT(ISERROR(SEARCH("Աճել է",H17)))</formula>
    </cfRule>
  </conditionalFormatting>
  <conditionalFormatting sqref="J3:J14 J17:J19">
    <cfRule type="containsText" dxfId="170" priority="18" operator="containsText" text="Անփոփոխ">
      <formula>NOT(ISERROR(SEARCH("Անփոփոխ",J3)))</formula>
    </cfRule>
    <cfRule type="containsText" dxfId="169" priority="19" operator="containsText" text="Նվազել է">
      <formula>NOT(ISERROR(SEARCH("Նվազել է",J3)))</formula>
    </cfRule>
    <cfRule type="containsText" dxfId="168" priority="21" operator="containsText" text="Աճել է">
      <formula>NOT(ISERROR(SEARCH("Աճել է",J3)))</formula>
    </cfRule>
  </conditionalFormatting>
  <conditionalFormatting sqref="I17:I19">
    <cfRule type="cellIs" dxfId="167" priority="10" operator="equal">
      <formula>0</formula>
    </cfRule>
    <cfRule type="cellIs" dxfId="166" priority="11" operator="lessThan">
      <formula>0</formula>
    </cfRule>
    <cfRule type="cellIs" dxfId="165" priority="12" operator="greaterThan">
      <formula>0</formula>
    </cfRule>
  </conditionalFormatting>
  <conditionalFormatting sqref="H3">
    <cfRule type="containsText" dxfId="164" priority="7" operator="containsText" text="Անփոփոխ">
      <formula>NOT(ISERROR(SEARCH("Անփոփոխ",H3)))</formula>
    </cfRule>
    <cfRule type="containsText" dxfId="163" priority="8" operator="containsText" text="Նվազել է">
      <formula>NOT(ISERROR(SEARCH("Նվազել է",H3)))</formula>
    </cfRule>
    <cfRule type="containsText" dxfId="162" priority="9" operator="containsText" text="Աճել է">
      <formula>NOT(ISERROR(SEARCH("Աճել է",H3)))</formula>
    </cfRule>
  </conditionalFormatting>
  <conditionalFormatting sqref="H4:H14">
    <cfRule type="containsText" dxfId="161" priority="4" operator="containsText" text="Անփոփոխ">
      <formula>NOT(ISERROR(SEARCH("Անփոփոխ",H4)))</formula>
    </cfRule>
    <cfRule type="containsText" dxfId="160" priority="5" operator="containsText" text="Նվազել է">
      <formula>NOT(ISERROR(SEARCH("Նվազել է",H4)))</formula>
    </cfRule>
    <cfRule type="containsText" dxfId="159" priority="6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62" t="s">
        <v>166</v>
      </c>
      <c r="C2" s="62"/>
      <c r="D2" s="62" t="s">
        <v>204</v>
      </c>
      <c r="E2" s="62"/>
      <c r="F2" s="62" t="s">
        <v>205</v>
      </c>
      <c r="G2" s="62"/>
      <c r="H2" s="62" t="s">
        <v>137</v>
      </c>
      <c r="I2" s="65"/>
      <c r="J2" s="62" t="s">
        <v>138</v>
      </c>
      <c r="K2" s="65"/>
    </row>
    <row r="3" spans="1:12" ht="23.25" customHeight="1" x14ac:dyDescent="0.25">
      <c r="A3" s="33">
        <v>1</v>
      </c>
      <c r="B3" s="5" t="s">
        <v>9</v>
      </c>
      <c r="C3" s="15">
        <f>SUM('Հ-04:Հ-06'!C3)</f>
        <v>20000</v>
      </c>
      <c r="D3" s="5" t="s">
        <v>9</v>
      </c>
      <c r="E3" s="15">
        <f>SUM('Հ-04:Հ-06'!E3)</f>
        <v>24750</v>
      </c>
      <c r="F3" s="5" t="s">
        <v>9</v>
      </c>
      <c r="G3" s="15">
        <f>SUM('Հ-04:Հ-06'!G3)</f>
        <v>17646</v>
      </c>
      <c r="H3" s="22" t="str">
        <f t="shared" ref="H3:H9" si="0">IF(I3=0,"Անփոփոխ",IF(I3&gt;0,"Աճել է","Նվազել է"))</f>
        <v>Նվազել է</v>
      </c>
      <c r="I3" s="22">
        <f>G3-C3</f>
        <v>-2354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-7104</v>
      </c>
      <c r="L3" s="59" t="s">
        <v>215</v>
      </c>
    </row>
    <row r="4" spans="1:12" ht="27" customHeight="1" x14ac:dyDescent="0.25">
      <c r="A4" s="34">
        <v>2</v>
      </c>
      <c r="B4" s="13" t="s">
        <v>0</v>
      </c>
      <c r="C4" s="15">
        <f>SUM('Հ-04:Հ-06'!C4)</f>
        <v>9814</v>
      </c>
      <c r="D4" s="13" t="s">
        <v>0</v>
      </c>
      <c r="E4" s="15">
        <f>SUM('Հ-04:Հ-06'!E4)</f>
        <v>7728</v>
      </c>
      <c r="F4" s="13" t="s">
        <v>102</v>
      </c>
      <c r="G4" s="15">
        <f>SUM('Հ-04:Հ-06'!G4)</f>
        <v>7415</v>
      </c>
      <c r="H4" s="22" t="str">
        <f t="shared" si="0"/>
        <v>Նվազել է</v>
      </c>
      <c r="I4" s="22">
        <f t="shared" ref="I4:I14" si="3">G4-C4</f>
        <v>-2399</v>
      </c>
      <c r="J4" s="23" t="str">
        <f t="shared" si="1"/>
        <v>Նվազել է</v>
      </c>
      <c r="K4" s="22">
        <f t="shared" si="2"/>
        <v>-313</v>
      </c>
    </row>
    <row r="5" spans="1:12" ht="23.25" customHeight="1" x14ac:dyDescent="0.25">
      <c r="A5" s="34">
        <v>3</v>
      </c>
      <c r="B5" s="6" t="s">
        <v>5</v>
      </c>
      <c r="C5" s="15">
        <f>SUM('Հ-04:Հ-06'!C5)</f>
        <v>2090</v>
      </c>
      <c r="D5" s="6" t="s">
        <v>5</v>
      </c>
      <c r="E5" s="15">
        <f>SUM('Հ-04:Հ-06'!E5)</f>
        <v>7359</v>
      </c>
      <c r="F5" s="6" t="s">
        <v>5</v>
      </c>
      <c r="G5" s="15">
        <f>SUM('Հ-04:Հ-06'!G5)</f>
        <v>5063</v>
      </c>
      <c r="H5" s="22" t="str">
        <f t="shared" si="0"/>
        <v>Աճել է</v>
      </c>
      <c r="I5" s="22">
        <f t="shared" si="3"/>
        <v>2973</v>
      </c>
      <c r="J5" s="56" t="str">
        <f t="shared" si="1"/>
        <v>Նվազել է</v>
      </c>
      <c r="K5" s="22">
        <f t="shared" si="2"/>
        <v>-2296</v>
      </c>
    </row>
    <row r="6" spans="1:12" ht="22.5" customHeight="1" thickBot="1" x14ac:dyDescent="0.3">
      <c r="A6" s="34">
        <v>4</v>
      </c>
      <c r="B6" s="10" t="s">
        <v>1</v>
      </c>
      <c r="C6" s="15">
        <f>SUM('Հ-04:Հ-06'!C6)</f>
        <v>8096</v>
      </c>
      <c r="D6" s="6" t="s">
        <v>1</v>
      </c>
      <c r="E6" s="15">
        <f>SUM('Հ-04:Հ-06'!E6)</f>
        <v>9663</v>
      </c>
      <c r="F6" s="6" t="s">
        <v>1</v>
      </c>
      <c r="G6" s="15">
        <f>SUM('Հ-04:Հ-06'!G6)</f>
        <v>5168</v>
      </c>
      <c r="H6" s="22" t="str">
        <f t="shared" si="0"/>
        <v>Նվազել է</v>
      </c>
      <c r="I6" s="22">
        <f t="shared" si="3"/>
        <v>-2928</v>
      </c>
      <c r="J6" s="51" t="str">
        <f t="shared" si="1"/>
        <v>Նվազել է</v>
      </c>
      <c r="K6" s="22">
        <f t="shared" si="2"/>
        <v>-4495</v>
      </c>
    </row>
    <row r="7" spans="1:12" ht="21.75" customHeight="1" x14ac:dyDescent="0.25">
      <c r="A7" s="34"/>
      <c r="B7" s="5" t="s">
        <v>2</v>
      </c>
      <c r="C7" s="15">
        <f>SUM('Հ-04:Հ-06'!C7)</f>
        <v>6030</v>
      </c>
      <c r="D7" s="6" t="s">
        <v>2</v>
      </c>
      <c r="E7" s="15">
        <f>SUM('Հ-04:Հ-06'!E7)</f>
        <v>7083</v>
      </c>
      <c r="F7" s="6" t="s">
        <v>2</v>
      </c>
      <c r="G7" s="15">
        <f>SUM('Հ-04:Հ-06'!G7)</f>
        <v>2844</v>
      </c>
      <c r="H7" s="22" t="str">
        <f t="shared" si="0"/>
        <v>Նվազել է</v>
      </c>
      <c r="I7" s="22">
        <f t="shared" si="3"/>
        <v>-3186</v>
      </c>
      <c r="J7" s="22" t="str">
        <f t="shared" si="1"/>
        <v>Նվազել է</v>
      </c>
      <c r="K7" s="22">
        <f t="shared" si="2"/>
        <v>-4239</v>
      </c>
    </row>
    <row r="8" spans="1:12" ht="21.75" customHeight="1" x14ac:dyDescent="0.25">
      <c r="A8" s="34"/>
      <c r="B8" s="6" t="s">
        <v>3</v>
      </c>
      <c r="C8" s="15">
        <f>SUM('Հ-04:Հ-06'!C8)</f>
        <v>2066</v>
      </c>
      <c r="D8" s="6" t="s">
        <v>3</v>
      </c>
      <c r="E8" s="15">
        <f>SUM('Հ-04:Հ-06'!E8)</f>
        <v>2580</v>
      </c>
      <c r="F8" s="6" t="s">
        <v>3</v>
      </c>
      <c r="G8" s="15">
        <f>SUM('Հ-04:Հ-06'!G8)</f>
        <v>2324</v>
      </c>
      <c r="H8" s="22" t="str">
        <f t="shared" si="0"/>
        <v>Աճել է</v>
      </c>
      <c r="I8" s="22">
        <f t="shared" si="3"/>
        <v>258</v>
      </c>
      <c r="J8" s="23" t="str">
        <f t="shared" si="1"/>
        <v>Նվազել է</v>
      </c>
      <c r="K8" s="22">
        <f t="shared" si="2"/>
        <v>-256</v>
      </c>
    </row>
    <row r="9" spans="1:12" ht="22.5" customHeight="1" x14ac:dyDescent="0.25">
      <c r="A9" s="34">
        <v>5</v>
      </c>
      <c r="B9" s="6" t="s">
        <v>4</v>
      </c>
      <c r="C9" s="15">
        <f>SUM('Հ-04:Հ-06'!C9)</f>
        <v>4591</v>
      </c>
      <c r="D9" s="6" t="s">
        <v>4</v>
      </c>
      <c r="E9" s="15">
        <f>SUM('Հ-04:Հ-06'!E9)</f>
        <v>4251</v>
      </c>
      <c r="F9" s="6" t="s">
        <v>4</v>
      </c>
      <c r="G9" s="15">
        <f>SUM('Հ-04:Հ-06'!G9)</f>
        <v>3479</v>
      </c>
      <c r="H9" s="22" t="str">
        <f t="shared" si="0"/>
        <v>Նվազել է</v>
      </c>
      <c r="I9" s="22">
        <f t="shared" si="3"/>
        <v>-1112</v>
      </c>
      <c r="J9" s="23" t="str">
        <f t="shared" si="1"/>
        <v>Նվազել է</v>
      </c>
      <c r="K9" s="22">
        <f t="shared" si="2"/>
        <v>-772</v>
      </c>
    </row>
    <row r="10" spans="1:12" ht="21" customHeight="1" x14ac:dyDescent="0.25">
      <c r="A10" s="34"/>
      <c r="B10" s="6" t="s">
        <v>2</v>
      </c>
      <c r="C10" s="15">
        <f>SUM('Հ-04:Հ-06'!C10)</f>
        <v>1144</v>
      </c>
      <c r="D10" s="6" t="s">
        <v>2</v>
      </c>
      <c r="E10" s="15">
        <f>SUM('Հ-04:Հ-06'!E10)</f>
        <v>1715</v>
      </c>
      <c r="F10" s="6" t="s">
        <v>2</v>
      </c>
      <c r="G10" s="15">
        <f>SUM('Հ-04:Հ-06'!G10)</f>
        <v>426</v>
      </c>
      <c r="H10" s="22" t="str">
        <f>IF(I10=0,"Անփոփոխ",IF(I10&gt;0,"Աճել է","Նվազել է"))</f>
        <v>Նվազել է</v>
      </c>
      <c r="I10" s="22">
        <f t="shared" si="3"/>
        <v>-718</v>
      </c>
      <c r="J10" s="23" t="str">
        <f>IF(K10=0,"Անփոփոխ",IF(K10&gt;0,"Աճել է","Նվազել է"))</f>
        <v>Նվազել է</v>
      </c>
      <c r="K10" s="22">
        <f t="shared" si="2"/>
        <v>-1289</v>
      </c>
    </row>
    <row r="11" spans="1:12" ht="22.5" customHeight="1" x14ac:dyDescent="0.25">
      <c r="A11" s="34"/>
      <c r="B11" s="6" t="s">
        <v>3</v>
      </c>
      <c r="C11" s="15">
        <f>SUM('Հ-04:Հ-06'!C11)</f>
        <v>2066</v>
      </c>
      <c r="D11" s="6" t="s">
        <v>3</v>
      </c>
      <c r="E11" s="15">
        <f>SUM('Հ-04:Հ-06'!E11)</f>
        <v>1859</v>
      </c>
      <c r="F11" s="6" t="s">
        <v>3</v>
      </c>
      <c r="G11" s="15">
        <f>SUM('Հ-04:Հ-06'!G11)</f>
        <v>2324</v>
      </c>
      <c r="H11" s="22" t="str">
        <f t="shared" ref="H11:H14" si="4">IF(I11=0,"Անփոփոխ",IF(I11&gt;0,"Աճել է","Նվազել է"))</f>
        <v>Աճել է</v>
      </c>
      <c r="I11" s="22">
        <f t="shared" si="3"/>
        <v>258</v>
      </c>
      <c r="J11" s="23" t="str">
        <f t="shared" ref="J11:J19" si="5">IF(K11=0,"Անփոփոխ",IF(K11&gt;0,"Աճել է","Նվազել է"))</f>
        <v>Աճել է</v>
      </c>
      <c r="K11" s="22">
        <f t="shared" si="2"/>
        <v>465</v>
      </c>
    </row>
    <row r="12" spans="1:12" ht="26.25" customHeight="1" x14ac:dyDescent="0.25">
      <c r="A12" s="34"/>
      <c r="B12" s="6" t="s">
        <v>11</v>
      </c>
      <c r="C12" s="15">
        <f>SUM('Հ-04:Հ-06'!C12)</f>
        <v>1381</v>
      </c>
      <c r="D12" s="6" t="s">
        <v>11</v>
      </c>
      <c r="E12" s="15">
        <f>SUM('Հ-04:Հ-06'!E12)</f>
        <v>677</v>
      </c>
      <c r="F12" s="6" t="s">
        <v>11</v>
      </c>
      <c r="G12" s="15">
        <f>SUM('Հ-04:Հ-06'!G12)</f>
        <v>729</v>
      </c>
      <c r="H12" s="22" t="str">
        <f t="shared" si="4"/>
        <v>Նվազել է</v>
      </c>
      <c r="I12" s="22">
        <f t="shared" si="3"/>
        <v>-652</v>
      </c>
      <c r="J12" s="23" t="str">
        <f t="shared" si="5"/>
        <v>Աճել է</v>
      </c>
      <c r="K12" s="22">
        <f t="shared" si="2"/>
        <v>52</v>
      </c>
    </row>
    <row r="13" spans="1:12" ht="27" customHeight="1" x14ac:dyDescent="0.25">
      <c r="A13" s="34">
        <v>6</v>
      </c>
      <c r="B13" s="6" t="s">
        <v>7</v>
      </c>
      <c r="C13" s="15">
        <f>SUM('Հ-04:Հ-06'!C13)</f>
        <v>1332</v>
      </c>
      <c r="D13" s="6" t="s">
        <v>7</v>
      </c>
      <c r="E13" s="15">
        <f>SUM('Հ-04:Հ-06'!E13)</f>
        <v>1439</v>
      </c>
      <c r="F13" s="6" t="s">
        <v>7</v>
      </c>
      <c r="G13" s="15">
        <f>SUM('Հ-04:Հ-06'!G13)</f>
        <v>4123</v>
      </c>
      <c r="H13" s="22" t="str">
        <f t="shared" si="4"/>
        <v>Աճել է</v>
      </c>
      <c r="I13" s="22">
        <f t="shared" si="3"/>
        <v>2791</v>
      </c>
      <c r="J13" s="23" t="str">
        <f t="shared" si="5"/>
        <v>Աճել է</v>
      </c>
      <c r="K13" s="22">
        <f t="shared" si="2"/>
        <v>2684</v>
      </c>
    </row>
    <row r="14" spans="1:12" ht="24" customHeight="1" x14ac:dyDescent="0.25">
      <c r="A14" s="34">
        <v>7</v>
      </c>
      <c r="B14" s="6" t="s">
        <v>6</v>
      </c>
      <c r="C14" s="15">
        <f>SUM('Հ-04:Հ-06'!C14)</f>
        <v>294</v>
      </c>
      <c r="D14" s="6" t="s">
        <v>6</v>
      </c>
      <c r="E14" s="15">
        <f>SUM('Հ-04:Հ-06'!E14)</f>
        <v>481</v>
      </c>
      <c r="F14" s="6" t="s">
        <v>6</v>
      </c>
      <c r="G14" s="15">
        <f>SUM('Հ-04:Հ-06'!G14)</f>
        <v>430</v>
      </c>
      <c r="H14" s="22" t="str">
        <f t="shared" si="4"/>
        <v>Աճել է</v>
      </c>
      <c r="I14" s="22">
        <f t="shared" si="3"/>
        <v>136</v>
      </c>
      <c r="J14" s="23" t="str">
        <f t="shared" si="5"/>
        <v>Նվազել է</v>
      </c>
      <c r="K14" s="22">
        <f t="shared" si="2"/>
        <v>-51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62" t="s">
        <v>167</v>
      </c>
      <c r="C16" s="62"/>
      <c r="D16" s="62" t="s">
        <v>16</v>
      </c>
      <c r="E16" s="62"/>
      <c r="F16" s="62" t="s">
        <v>38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SUM('Հ-04:Հ-06'!C17)</f>
        <v>6976</v>
      </c>
      <c r="D17" s="5" t="s">
        <v>8</v>
      </c>
      <c r="E17" s="15">
        <f>SUM('Հ-04:Հ-06'!E17)</f>
        <v>13526</v>
      </c>
      <c r="F17" s="5" t="s">
        <v>8</v>
      </c>
      <c r="G17" s="15">
        <f>SUM('Հ-04:Հ-06'!G17)</f>
        <v>8521</v>
      </c>
      <c r="H17" s="22" t="str">
        <f t="shared" ref="H17:H19" si="6">IF(I17=0,"Անփոփոխ",IF(I17&gt;0,"Աճել է","Նվազել է"))</f>
        <v>Աճել է</v>
      </c>
      <c r="I17" s="22">
        <f>G17-C17</f>
        <v>1545</v>
      </c>
      <c r="J17" s="22" t="str">
        <f t="shared" si="5"/>
        <v>Նվազել է</v>
      </c>
      <c r="K17" s="22">
        <f>G17-E17</f>
        <v>-5005</v>
      </c>
    </row>
    <row r="18" spans="1:11" ht="36.75" customHeight="1" x14ac:dyDescent="0.25">
      <c r="A18" s="37">
        <v>2</v>
      </c>
      <c r="B18" s="6" t="s">
        <v>0</v>
      </c>
      <c r="C18" s="15">
        <f>SUM('Հ-04:Հ-06'!C18)</f>
        <v>3074</v>
      </c>
      <c r="D18" s="6" t="s">
        <v>0</v>
      </c>
      <c r="E18" s="15">
        <f>SUM('Հ-04:Հ-06'!E18)</f>
        <v>5723</v>
      </c>
      <c r="F18" s="6" t="s">
        <v>104</v>
      </c>
      <c r="G18" s="15">
        <f>SUM('Հ-04:Հ-06'!G18)</f>
        <v>5635</v>
      </c>
      <c r="H18" s="22" t="str">
        <f t="shared" si="6"/>
        <v>Աճել է</v>
      </c>
      <c r="I18" s="22">
        <f t="shared" ref="I18:I19" si="7">G18-C18</f>
        <v>2561</v>
      </c>
      <c r="J18" s="23" t="str">
        <f t="shared" si="5"/>
        <v>Նվազել է</v>
      </c>
      <c r="K18" s="22">
        <f t="shared" ref="K18:K19" si="8">G18-E18</f>
        <v>-88</v>
      </c>
    </row>
    <row r="19" spans="1:11" ht="24" customHeight="1" x14ac:dyDescent="0.25">
      <c r="A19" s="37">
        <v>3</v>
      </c>
      <c r="B19" s="6" t="s">
        <v>10</v>
      </c>
      <c r="C19" s="15">
        <f>SUM('Հ-04:Հ-06'!C19)</f>
        <v>3902</v>
      </c>
      <c r="D19" s="6" t="s">
        <v>10</v>
      </c>
      <c r="E19" s="15">
        <f>SUM('Հ-04:Հ-06'!E19)</f>
        <v>7803</v>
      </c>
      <c r="F19" s="6" t="s">
        <v>10</v>
      </c>
      <c r="G19" s="15">
        <f>SUM('Հ-04:Հ-06'!G19)</f>
        <v>2886</v>
      </c>
      <c r="H19" s="22" t="str">
        <f t="shared" si="6"/>
        <v>Նվազել է</v>
      </c>
      <c r="I19" s="22">
        <f t="shared" si="7"/>
        <v>-1016</v>
      </c>
      <c r="J19" s="23" t="str">
        <f t="shared" si="5"/>
        <v>Նվազել է</v>
      </c>
      <c r="K19" s="22">
        <f t="shared" si="8"/>
        <v>-4917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58" priority="13" operator="equal">
      <formula>0</formula>
    </cfRule>
    <cfRule type="cellIs" dxfId="157" priority="14" operator="lessThan">
      <formula>0</formula>
    </cfRule>
    <cfRule type="cellIs" dxfId="156" priority="15" operator="greaterThan">
      <formula>0</formula>
    </cfRule>
  </conditionalFormatting>
  <conditionalFormatting sqref="K3:K14 K17:K19">
    <cfRule type="cellIs" dxfId="155" priority="16" operator="equal">
      <formula>0</formula>
    </cfRule>
    <cfRule type="cellIs" dxfId="154" priority="17" operator="lessThan">
      <formula>0</formula>
    </cfRule>
    <cfRule type="cellIs" dxfId="153" priority="20" operator="greaterThan">
      <formula>0</formula>
    </cfRule>
  </conditionalFormatting>
  <conditionalFormatting sqref="J3:J14 J17:J19">
    <cfRule type="containsText" dxfId="152" priority="18" operator="containsText" text="Անփոփոխ">
      <formula>NOT(ISERROR(SEARCH("Անփոփոխ",J3)))</formula>
    </cfRule>
    <cfRule type="containsText" dxfId="151" priority="19" operator="containsText" text="Նվազել է">
      <formula>NOT(ISERROR(SEARCH("Նվազել է",J3)))</formula>
    </cfRule>
    <cfRule type="containsText" dxfId="150" priority="21" operator="containsText" text="Աճել է">
      <formula>NOT(ISERROR(SEARCH("Աճել է",J3)))</formula>
    </cfRule>
  </conditionalFormatting>
  <conditionalFormatting sqref="I17:I19">
    <cfRule type="cellIs" dxfId="149" priority="10" operator="equal">
      <formula>0</formula>
    </cfRule>
    <cfRule type="cellIs" dxfId="148" priority="11" operator="lessThan">
      <formula>0</formula>
    </cfRule>
    <cfRule type="cellIs" dxfId="147" priority="12" operator="greaterThan">
      <formula>0</formula>
    </cfRule>
  </conditionalFormatting>
  <conditionalFormatting sqref="H3">
    <cfRule type="containsText" dxfId="146" priority="7" operator="containsText" text="Անփոփոխ">
      <formula>NOT(ISERROR(SEARCH("Անփոփոխ",H3)))</formula>
    </cfRule>
    <cfRule type="containsText" dxfId="145" priority="8" operator="containsText" text="Նվազել է">
      <formula>NOT(ISERROR(SEARCH("Նվազել է",H3)))</formula>
    </cfRule>
    <cfRule type="containsText" dxfId="144" priority="9" operator="containsText" text="Աճել է">
      <formula>NOT(ISERROR(SEARCH("Աճել է",H3)))</formula>
    </cfRule>
  </conditionalFormatting>
  <conditionalFormatting sqref="H4:H14">
    <cfRule type="containsText" dxfId="143" priority="4" operator="containsText" text="Անփոփոխ">
      <formula>NOT(ISERROR(SEARCH("Անփոփոխ",H4)))</formula>
    </cfRule>
    <cfRule type="containsText" dxfId="142" priority="5" operator="containsText" text="Նվազել է">
      <formula>NOT(ISERROR(SEARCH("Նվազել է",H4)))</formula>
    </cfRule>
    <cfRule type="containsText" dxfId="141" priority="6" operator="containsText" text="Աճել է">
      <formula>NOT(ISERROR(SEARCH("Աճել է",H4)))</formula>
    </cfRule>
  </conditionalFormatting>
  <conditionalFormatting sqref="H17:H19">
    <cfRule type="containsText" dxfId="140" priority="1" operator="containsText" text="Անփոփոխ">
      <formula>NOT(ISERROR(SEARCH("Անփոփոխ",H17)))</formula>
    </cfRule>
    <cfRule type="containsText" dxfId="139" priority="2" operator="containsText" text="Նվազել է">
      <formula>NOT(ISERROR(SEARCH("Նվազել է",H17)))</formula>
    </cfRule>
    <cfRule type="containsText" dxfId="138" priority="3" operator="containsText" text="Աճել է">
      <formula>NOT(ISERROR(SEARCH("Աճել է",H17)))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164</v>
      </c>
      <c r="C2" s="62"/>
      <c r="D2" s="66" t="s">
        <v>206</v>
      </c>
      <c r="E2" s="67"/>
      <c r="F2" s="62" t="s">
        <v>207</v>
      </c>
      <c r="G2" s="62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SUM('Հ-07:Հ-09'!C3)</f>
        <v>0</v>
      </c>
      <c r="D3" s="5" t="s">
        <v>9</v>
      </c>
      <c r="E3" s="15">
        <f>SUM('Հ-07:Հ-09'!E3)</f>
        <v>0</v>
      </c>
      <c r="F3" s="5" t="s">
        <v>9</v>
      </c>
      <c r="G3" s="15">
        <f>SUM('Հ-07:Հ-09'!G3)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SUM('Հ-07:Հ-09'!C4)</f>
        <v>0</v>
      </c>
      <c r="D4" s="13" t="s">
        <v>0</v>
      </c>
      <c r="E4" s="15">
        <f>SUM('Հ-07:Հ-09'!E4)</f>
        <v>0</v>
      </c>
      <c r="F4" s="13" t="s">
        <v>105</v>
      </c>
      <c r="G4" s="15">
        <f>SUM('Հ-07:Հ-09'!G4)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SUM('Հ-07:Հ-09'!C5)</f>
        <v>0</v>
      </c>
      <c r="D5" s="6" t="s">
        <v>5</v>
      </c>
      <c r="E5" s="15">
        <f>SUM('Հ-07:Հ-09'!E5)</f>
        <v>0</v>
      </c>
      <c r="F5" s="6" t="s">
        <v>5</v>
      </c>
      <c r="G5" s="15">
        <f>SUM('Հ-07:Հ-09'!G5)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SUM('Հ-07:Հ-09'!C6)</f>
        <v>0</v>
      </c>
      <c r="D6" s="6" t="s">
        <v>1</v>
      </c>
      <c r="E6" s="15">
        <f>SUM('Հ-07:Հ-09'!E6)</f>
        <v>0</v>
      </c>
      <c r="F6" s="6" t="s">
        <v>1</v>
      </c>
      <c r="G6" s="15">
        <f>SUM('Հ-07:Հ-09'!G6)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SUM('Հ-07:Հ-09'!C7)</f>
        <v>0</v>
      </c>
      <c r="D7" s="6" t="s">
        <v>2</v>
      </c>
      <c r="E7" s="15">
        <f>SUM('Հ-07:Հ-09'!E7)</f>
        <v>0</v>
      </c>
      <c r="F7" s="6" t="s">
        <v>2</v>
      </c>
      <c r="G7" s="15">
        <f>SUM('Հ-07:Հ-09'!G7)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SUM('Հ-07:Հ-09'!C8)</f>
        <v>0</v>
      </c>
      <c r="D8" s="6" t="s">
        <v>3</v>
      </c>
      <c r="E8" s="15">
        <f>SUM('Հ-07:Հ-09'!E8)</f>
        <v>0</v>
      </c>
      <c r="F8" s="6" t="s">
        <v>3</v>
      </c>
      <c r="G8" s="15">
        <f>SUM('Հ-07:Հ-09'!G8)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SUM('Հ-07:Հ-09'!C9)</f>
        <v>0</v>
      </c>
      <c r="D9" s="6" t="s">
        <v>4</v>
      </c>
      <c r="E9" s="15">
        <f>SUM('Հ-07:Հ-09'!E9)</f>
        <v>0</v>
      </c>
      <c r="F9" s="6" t="s">
        <v>4</v>
      </c>
      <c r="G9" s="15">
        <f>SUM('Հ-07:Հ-09'!G9)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SUM('Հ-07:Հ-09'!C10)</f>
        <v>0</v>
      </c>
      <c r="D10" s="6" t="s">
        <v>2</v>
      </c>
      <c r="E10" s="15">
        <f>SUM('Հ-07:Հ-09'!E10)</f>
        <v>0</v>
      </c>
      <c r="F10" s="6" t="s">
        <v>2</v>
      </c>
      <c r="G10" s="15">
        <f>SUM('Հ-07:Հ-09'!G10)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SUM('Հ-07:Հ-09'!C11)</f>
        <v>0</v>
      </c>
      <c r="D11" s="6" t="s">
        <v>3</v>
      </c>
      <c r="E11" s="15">
        <f>SUM('Հ-07:Հ-09'!E11)</f>
        <v>0</v>
      </c>
      <c r="F11" s="6" t="s">
        <v>3</v>
      </c>
      <c r="G11" s="15">
        <f>SUM('Հ-07:Հ-09'!G11)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6" t="s">
        <v>11</v>
      </c>
      <c r="G12" s="15">
        <f>SUM('Հ-07:Հ-09'!G12)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SUM('Հ-07:Հ-09'!C13)</f>
        <v>0</v>
      </c>
      <c r="D13" s="6" t="s">
        <v>7</v>
      </c>
      <c r="E13" s="15">
        <f>SUM('Հ-07:Հ-09'!E13)</f>
        <v>0</v>
      </c>
      <c r="F13" s="6" t="s">
        <v>7</v>
      </c>
      <c r="G13" s="15">
        <f>SUM('Հ-07:Հ-09'!G13)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SUM('Հ-07:Հ-09'!C14)</f>
        <v>0</v>
      </c>
      <c r="D14" s="6" t="s">
        <v>6</v>
      </c>
      <c r="E14" s="15">
        <f>SUM('Հ-07:Հ-09'!E14)</f>
        <v>0</v>
      </c>
      <c r="F14" s="6" t="s">
        <v>6</v>
      </c>
      <c r="G14" s="15">
        <f>SUM('Հ-07:Հ-09'!G14)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165</v>
      </c>
      <c r="C16" s="62"/>
      <c r="D16" s="66" t="s">
        <v>15</v>
      </c>
      <c r="E16" s="67"/>
      <c r="F16" s="62" t="s">
        <v>39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SUM('Հ-07:Հ-09'!C17)</f>
        <v>0</v>
      </c>
      <c r="D17" s="5" t="s">
        <v>8</v>
      </c>
      <c r="E17" s="15">
        <f>SUM('Հ-07:Հ-09'!E17)</f>
        <v>0</v>
      </c>
      <c r="F17" s="5" t="s">
        <v>8</v>
      </c>
      <c r="G17" s="15">
        <f>SUM('Հ-07:Հ-09'!G17)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SUM('Հ-07:Հ-09'!C18)</f>
        <v>0</v>
      </c>
      <c r="D18" s="6" t="s">
        <v>0</v>
      </c>
      <c r="E18" s="15">
        <f>SUM('Հ-07:Հ-09'!E18)</f>
        <v>0</v>
      </c>
      <c r="F18" s="6" t="s">
        <v>106</v>
      </c>
      <c r="G18" s="15">
        <f>SUM('Հ-07:Հ-09'!G18)</f>
        <v>0</v>
      </c>
      <c r="H18" s="22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2">
        <f t="shared" ref="K18:K19" si="9">I18-E18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SUM('Հ-07:Հ-09'!C19)</f>
        <v>0</v>
      </c>
      <c r="D19" s="6" t="s">
        <v>10</v>
      </c>
      <c r="E19" s="15">
        <f>SUM('Հ-07:Հ-09'!E19)</f>
        <v>0</v>
      </c>
      <c r="F19" s="6" t="s">
        <v>10</v>
      </c>
      <c r="G19" s="15">
        <f>SUM('Հ-07:Հ-09'!G19)</f>
        <v>0</v>
      </c>
      <c r="H19" s="22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37" priority="16" operator="equal">
      <formula>0</formula>
    </cfRule>
    <cfRule type="cellIs" dxfId="136" priority="17" operator="lessThan">
      <formula>0</formula>
    </cfRule>
    <cfRule type="cellIs" dxfId="135" priority="20" operator="greaterThan">
      <formula>0</formula>
    </cfRule>
  </conditionalFormatting>
  <conditionalFormatting sqref="H17:H19">
    <cfRule type="containsText" dxfId="134" priority="24" operator="containsText" text="Անփոփոխ">
      <formula>NOT(ISERROR(SEARCH("Անփոփոխ",H17)))</formula>
    </cfRule>
    <cfRule type="containsText" dxfId="133" priority="25" operator="containsText" text="Նվազել է">
      <formula>NOT(ISERROR(SEARCH("Նվազել է",H17)))</formula>
    </cfRule>
    <cfRule type="containsText" dxfId="132" priority="27" operator="containsText" text="Աճել է">
      <formula>NOT(ISERROR(SEARCH("Աճել է",H17)))</formula>
    </cfRule>
  </conditionalFormatting>
  <conditionalFormatting sqref="I17:I19">
    <cfRule type="cellIs" dxfId="131" priority="22" operator="equal">
      <formula>0</formula>
    </cfRule>
    <cfRule type="cellIs" dxfId="130" priority="23" operator="lessThan">
      <formula>0</formula>
    </cfRule>
    <cfRule type="cellIs" dxfId="129" priority="26" operator="greaterThan">
      <formula>0</formula>
    </cfRule>
  </conditionalFormatting>
  <conditionalFormatting sqref="J17:J19">
    <cfRule type="containsText" dxfId="128" priority="18" operator="containsText" text="Անփոփոխ">
      <formula>NOT(ISERROR(SEARCH("Անփոփոխ",J17)))</formula>
    </cfRule>
    <cfRule type="containsText" dxfId="127" priority="19" operator="containsText" text="Նվազել է">
      <formula>NOT(ISERROR(SEARCH("Նվազել է",J17)))</formula>
    </cfRule>
    <cfRule type="containsText" dxfId="126" priority="21" operator="containsText" text="Աճել է">
      <formula>NOT(ISERROR(SEARCH("Աճել է",J17)))</formula>
    </cfRule>
  </conditionalFormatting>
  <conditionalFormatting sqref="I3:I14">
    <cfRule type="cellIs" dxfId="125" priority="7" operator="equal">
      <formula>0</formula>
    </cfRule>
    <cfRule type="cellIs" dxfId="124" priority="8" operator="lessThan">
      <formula>0</formula>
    </cfRule>
    <cfRule type="cellIs" dxfId="123" priority="9" operator="greaterThan">
      <formula>0</formula>
    </cfRule>
  </conditionalFormatting>
  <conditionalFormatting sqref="J3:J14">
    <cfRule type="containsText" dxfId="122" priority="12" operator="containsText" text="Անփոփոխ">
      <formula>NOT(ISERROR(SEARCH("Անփոփոխ",J3)))</formula>
    </cfRule>
    <cfRule type="containsText" dxfId="121" priority="13" operator="containsText" text="Նվազել է">
      <formula>NOT(ISERROR(SEARCH("Նվազել է",J3)))</formula>
    </cfRule>
    <cfRule type="containsText" dxfId="120" priority="15" operator="containsText" text="Աճել է">
      <formula>NOT(ISERROR(SEARCH("Աճել է",J3)))</formula>
    </cfRule>
  </conditionalFormatting>
  <conditionalFormatting sqref="K3:K14">
    <cfRule type="cellIs" dxfId="119" priority="10" operator="equal">
      <formula>0</formula>
    </cfRule>
    <cfRule type="cellIs" dxfId="118" priority="11" operator="lessThan">
      <formula>0</formula>
    </cfRule>
    <cfRule type="cellIs" dxfId="117" priority="14" operator="greaterThan">
      <formula>0</formula>
    </cfRule>
  </conditionalFormatting>
  <conditionalFormatting sqref="H3">
    <cfRule type="containsText" dxfId="116" priority="4" operator="containsText" text="Անփոփոխ">
      <formula>NOT(ISERROR(SEARCH("Անփոփոխ",H3)))</formula>
    </cfRule>
    <cfRule type="containsText" dxfId="115" priority="5" operator="containsText" text="Նվազել է">
      <formula>NOT(ISERROR(SEARCH("Նվազել է",H3)))</formula>
    </cfRule>
    <cfRule type="containsText" dxfId="114" priority="6" operator="containsText" text="Աճել է">
      <formula>NOT(ISERROR(SEARCH("Աճել է",H3)))</formula>
    </cfRule>
  </conditionalFormatting>
  <conditionalFormatting sqref="H4:H14">
    <cfRule type="containsText" dxfId="113" priority="1" operator="containsText" text="Անփոփոխ">
      <formula>NOT(ISERROR(SEARCH("Անփոփոխ",H4)))</formula>
    </cfRule>
    <cfRule type="containsText" dxfId="112" priority="2" operator="containsText" text="Նվազել է">
      <formula>NOT(ISERROR(SEARCH("Նվազել է",H4)))</formula>
    </cfRule>
    <cfRule type="containsText" dxfId="111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162</v>
      </c>
      <c r="C2" s="62"/>
      <c r="D2" s="62" t="s">
        <v>208</v>
      </c>
      <c r="E2" s="62"/>
      <c r="F2" s="62" t="s">
        <v>209</v>
      </c>
      <c r="G2" s="62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5" t="s">
        <v>9</v>
      </c>
      <c r="G3" s="15">
        <f>SUM('Հ-10:Հ-12'!G3)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SUM('Հ-10:Հ-12'!C4)</f>
        <v>0</v>
      </c>
      <c r="D4" s="13" t="s">
        <v>0</v>
      </c>
      <c r="E4" s="15">
        <f>SUM('Հ-10:Հ-12'!E4)</f>
        <v>0</v>
      </c>
      <c r="F4" s="13" t="s">
        <v>107</v>
      </c>
      <c r="G4" s="15">
        <f>SUM('Հ-10:Հ-12'!G4)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6" t="s">
        <v>5</v>
      </c>
      <c r="G5" s="15">
        <f>SUM('Հ-10:Հ-12'!G5)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6" t="s">
        <v>1</v>
      </c>
      <c r="G6" s="15">
        <f>SUM('Հ-10:Հ-12'!G6)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6" t="s">
        <v>2</v>
      </c>
      <c r="G7" s="15">
        <f>SUM('Հ-10:Հ-12'!G7)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6" t="s">
        <v>3</v>
      </c>
      <c r="G8" s="15">
        <f>SUM('Հ-10:Հ-12'!G8)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6" t="s">
        <v>4</v>
      </c>
      <c r="G9" s="15">
        <f>SUM('Հ-10:Հ-12'!G9)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6" t="s">
        <v>2</v>
      </c>
      <c r="G10" s="15">
        <f>SUM('Հ-10:Հ-12'!G10)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6" t="s">
        <v>3</v>
      </c>
      <c r="G11" s="15">
        <f>SUM('Հ-10:Հ-12'!G11)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6" t="s">
        <v>11</v>
      </c>
      <c r="G12" s="15">
        <f>SUM('Հ-10:Հ-12'!G12)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6" t="s">
        <v>7</v>
      </c>
      <c r="G13" s="15">
        <f>SUM('Հ-10:Հ-12'!G13)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6" t="s">
        <v>6</v>
      </c>
      <c r="G14" s="15">
        <f>SUM('Հ-10:Հ-12'!G14)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163</v>
      </c>
      <c r="C16" s="62"/>
      <c r="D16" s="62" t="s">
        <v>14</v>
      </c>
      <c r="E16" s="62"/>
      <c r="F16" s="62" t="s">
        <v>40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5" t="s">
        <v>8</v>
      </c>
      <c r="G17" s="15">
        <f>SUM('Հ-10:Հ-12'!G17)</f>
        <v>0</v>
      </c>
      <c r="H17" s="22" t="str">
        <f t="shared" ref="H17:H19" si="6">IF(I17=0,"Անփոփոխ",IF(I17&gt;0,"Աճել է","Նվազել է"))</f>
        <v>Անփոփոխ</v>
      </c>
      <c r="I17" s="22">
        <f>G17-E17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6" t="s">
        <v>108</v>
      </c>
      <c r="G18" s="15">
        <f>SUM('Հ-10:Հ-12'!G18)</f>
        <v>0</v>
      </c>
      <c r="H18" s="23" t="str">
        <f t="shared" si="6"/>
        <v>Անփոփոխ</v>
      </c>
      <c r="I18" s="22">
        <f t="shared" ref="I18:I19" si="8">G18-E18</f>
        <v>0</v>
      </c>
      <c r="J18" s="23" t="str">
        <f t="shared" si="7"/>
        <v>Անփոփոխ</v>
      </c>
      <c r="K18" s="22">
        <f t="shared" ref="K18:K19" si="9">G18-E18</f>
        <v>0</v>
      </c>
    </row>
    <row r="19" spans="1:11" ht="24" customHeight="1" x14ac:dyDescent="0.25">
      <c r="A19" s="37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6" t="s">
        <v>10</v>
      </c>
      <c r="G19" s="15">
        <f>SUM('Հ-10:Հ-12'!G19)</f>
        <v>0</v>
      </c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10" priority="16" operator="equal">
      <formula>0</formula>
    </cfRule>
    <cfRule type="cellIs" dxfId="109" priority="17" operator="lessThan">
      <formula>0</formula>
    </cfRule>
    <cfRule type="cellIs" dxfId="108" priority="20" operator="greaterThan">
      <formula>0</formula>
    </cfRule>
  </conditionalFormatting>
  <conditionalFormatting sqref="H17:H19">
    <cfRule type="containsText" dxfId="107" priority="24" operator="containsText" text="Անփոփոխ">
      <formula>NOT(ISERROR(SEARCH("Անփոփոխ",H17)))</formula>
    </cfRule>
    <cfRule type="containsText" dxfId="106" priority="25" operator="containsText" text="Նվազել է">
      <formula>NOT(ISERROR(SEARCH("Նվազել է",H17)))</formula>
    </cfRule>
    <cfRule type="containsText" dxfId="105" priority="27" operator="containsText" text="Աճել է">
      <formula>NOT(ISERROR(SEARCH("Աճել է",H17)))</formula>
    </cfRule>
  </conditionalFormatting>
  <conditionalFormatting sqref="I17:I19">
    <cfRule type="cellIs" dxfId="104" priority="22" operator="equal">
      <formula>0</formula>
    </cfRule>
    <cfRule type="cellIs" dxfId="103" priority="23" operator="lessThan">
      <formula>0</formula>
    </cfRule>
    <cfRule type="cellIs" dxfId="102" priority="26" operator="greaterThan">
      <formula>0</formula>
    </cfRule>
  </conditionalFormatting>
  <conditionalFormatting sqref="J17:J19">
    <cfRule type="containsText" dxfId="101" priority="18" operator="containsText" text="Անփոփոխ">
      <formula>NOT(ISERROR(SEARCH("Անփոփոխ",J17)))</formula>
    </cfRule>
    <cfRule type="containsText" dxfId="100" priority="19" operator="containsText" text="Նվազել է">
      <formula>NOT(ISERROR(SEARCH("Նվազել է",J17)))</formula>
    </cfRule>
    <cfRule type="containsText" dxfId="99" priority="21" operator="containsText" text="Աճել է">
      <formula>NOT(ISERROR(SEARCH("Աճել է",J17)))</formula>
    </cfRule>
  </conditionalFormatting>
  <conditionalFormatting sqref="I3:I14">
    <cfRule type="cellIs" dxfId="98" priority="7" operator="equal">
      <formula>0</formula>
    </cfRule>
    <cfRule type="cellIs" dxfId="97" priority="8" operator="lessThan">
      <formula>0</formula>
    </cfRule>
    <cfRule type="cellIs" dxfId="96" priority="9" operator="greaterThan">
      <formula>0</formula>
    </cfRule>
  </conditionalFormatting>
  <conditionalFormatting sqref="J3:J14">
    <cfRule type="containsText" dxfId="95" priority="12" operator="containsText" text="Անփոփոխ">
      <formula>NOT(ISERROR(SEARCH("Անփոփոխ",J3)))</formula>
    </cfRule>
    <cfRule type="containsText" dxfId="94" priority="13" operator="containsText" text="Նվազել է">
      <formula>NOT(ISERROR(SEARCH("Նվազել է",J3)))</formula>
    </cfRule>
    <cfRule type="containsText" dxfId="93" priority="15" operator="containsText" text="Աճել է">
      <formula>NOT(ISERROR(SEARCH("Աճել է",J3)))</formula>
    </cfRule>
  </conditionalFormatting>
  <conditionalFormatting sqref="K3:K14">
    <cfRule type="cellIs" dxfId="92" priority="10" operator="equal">
      <formula>0</formula>
    </cfRule>
    <cfRule type="cellIs" dxfId="91" priority="11" operator="lessThan">
      <formula>0</formula>
    </cfRule>
    <cfRule type="cellIs" dxfId="90" priority="14" operator="greaterThan">
      <formula>0</formula>
    </cfRule>
  </conditionalFormatting>
  <conditionalFormatting sqref="H3">
    <cfRule type="containsText" dxfId="89" priority="4" operator="containsText" text="Անփոփոխ">
      <formula>NOT(ISERROR(SEARCH("Անփոփոխ",H3)))</formula>
    </cfRule>
    <cfRule type="containsText" dxfId="88" priority="5" operator="containsText" text="Նվազել է">
      <formula>NOT(ISERROR(SEARCH("Նվազել է",H3)))</formula>
    </cfRule>
    <cfRule type="containsText" dxfId="87" priority="6" operator="containsText" text="Աճել է">
      <formula>NOT(ISERROR(SEARCH("Աճել է",H3)))</formula>
    </cfRule>
  </conditionalFormatting>
  <conditionalFormatting sqref="H4:H14">
    <cfRule type="containsText" dxfId="86" priority="1" operator="containsText" text="Անփոփոխ">
      <formula>NOT(ISERROR(SEARCH("Անփոփոխ",H4)))</formula>
    </cfRule>
    <cfRule type="containsText" dxfId="85" priority="2" operator="containsText" text="Նվազել է">
      <formula>NOT(ISERROR(SEARCH("Նվազել է",H4)))</formula>
    </cfRule>
    <cfRule type="containsText" dxfId="84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160</v>
      </c>
      <c r="C2" s="62"/>
      <c r="D2" s="62" t="s">
        <v>210</v>
      </c>
      <c r="E2" s="62"/>
      <c r="F2" s="62" t="s">
        <v>211</v>
      </c>
      <c r="G2" s="62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SUM('Հ-01:Հ-06'!C3)</f>
        <v>38100</v>
      </c>
      <c r="D3" s="5" t="s">
        <v>9</v>
      </c>
      <c r="E3" s="15">
        <f>SUM('Հ-01:Հ-06'!E3)</f>
        <v>56302</v>
      </c>
      <c r="F3" s="5" t="s">
        <v>9</v>
      </c>
      <c r="G3" s="15">
        <f>SUM('Հ-01:Հ-06'!G3)</f>
        <v>34408</v>
      </c>
      <c r="H3" s="22" t="str">
        <f t="shared" ref="H3:H9" si="0">IF(I3=0,"Անփոփոխ",IF(I3&gt;0,"Աճել է","Նվազել է"))</f>
        <v>Նվազել է</v>
      </c>
      <c r="I3" s="22">
        <f>G3-C3</f>
        <v>-3692</v>
      </c>
      <c r="J3" s="22" t="str">
        <f t="shared" ref="J3:J9" si="1">IF(K3=0,"Անփոփոխ",IF(K3&gt;0,"Աճել է","Նվազել է"))</f>
        <v>Նվազել է</v>
      </c>
      <c r="K3" s="22">
        <f>G3-E3</f>
        <v>-21894</v>
      </c>
    </row>
    <row r="4" spans="1:11" ht="27" customHeight="1" x14ac:dyDescent="0.25">
      <c r="A4" s="34">
        <v>2</v>
      </c>
      <c r="B4" s="13" t="s">
        <v>0</v>
      </c>
      <c r="C4" s="15">
        <f>SUM('Հ-01:Հ-06'!C4)</f>
        <v>19768</v>
      </c>
      <c r="D4" s="13" t="s">
        <v>0</v>
      </c>
      <c r="E4" s="15">
        <f>SUM('Հ-01:Հ-06'!E4)</f>
        <v>16062</v>
      </c>
      <c r="F4" s="13" t="s">
        <v>109</v>
      </c>
      <c r="G4" s="15">
        <f>SUM('Հ-01:Հ-06'!G4)</f>
        <v>14577</v>
      </c>
      <c r="H4" s="22" t="str">
        <f t="shared" si="0"/>
        <v>Նվազել է</v>
      </c>
      <c r="I4" s="22">
        <f t="shared" ref="I4:I14" si="2">G4-C4</f>
        <v>-5191</v>
      </c>
      <c r="J4" s="23" t="str">
        <f t="shared" si="1"/>
        <v>Նվազել է</v>
      </c>
      <c r="K4" s="22">
        <f t="shared" ref="K4:K14" si="3">G4-E4</f>
        <v>-1485</v>
      </c>
    </row>
    <row r="5" spans="1:11" ht="23.25" customHeight="1" x14ac:dyDescent="0.25">
      <c r="A5" s="34">
        <v>3</v>
      </c>
      <c r="B5" s="6" t="s">
        <v>5</v>
      </c>
      <c r="C5" s="15">
        <f>SUM('Հ-01:Հ-06'!C5)</f>
        <v>3066</v>
      </c>
      <c r="D5" s="6" t="s">
        <v>5</v>
      </c>
      <c r="E5" s="15">
        <f>SUM('Հ-01:Հ-06'!E5)</f>
        <v>17141</v>
      </c>
      <c r="F5" s="6" t="s">
        <v>5</v>
      </c>
      <c r="G5" s="15">
        <f>SUM('Հ-01:Հ-06'!G5)</f>
        <v>9077</v>
      </c>
      <c r="H5" s="22" t="str">
        <f t="shared" si="0"/>
        <v>Աճել է</v>
      </c>
      <c r="I5" s="22">
        <f t="shared" si="2"/>
        <v>6011</v>
      </c>
      <c r="J5" s="56" t="str">
        <f t="shared" si="1"/>
        <v>Նվազել է</v>
      </c>
      <c r="K5" s="22">
        <f t="shared" si="3"/>
        <v>-8064</v>
      </c>
    </row>
    <row r="6" spans="1:11" ht="22.5" customHeight="1" thickBot="1" x14ac:dyDescent="0.3">
      <c r="A6" s="34">
        <v>4</v>
      </c>
      <c r="B6" s="10" t="s">
        <v>1</v>
      </c>
      <c r="C6" s="15">
        <f>SUM('Հ-01:Հ-06'!C6)</f>
        <v>15209</v>
      </c>
      <c r="D6" s="6" t="s">
        <v>1</v>
      </c>
      <c r="E6" s="15">
        <f>SUM('Հ-01:Հ-06'!E6)</f>
        <v>23099</v>
      </c>
      <c r="F6" s="6" t="s">
        <v>1</v>
      </c>
      <c r="G6" s="15">
        <f>SUM('Հ-01:Հ-06'!G6)</f>
        <v>10754</v>
      </c>
      <c r="H6" s="22" t="str">
        <f t="shared" si="0"/>
        <v>Նվազել է</v>
      </c>
      <c r="I6" s="22">
        <f t="shared" si="2"/>
        <v>-4455</v>
      </c>
      <c r="J6" s="51" t="str">
        <f t="shared" si="1"/>
        <v>Նվազել է</v>
      </c>
      <c r="K6" s="22">
        <f t="shared" si="3"/>
        <v>-12345</v>
      </c>
    </row>
    <row r="7" spans="1:11" ht="21.75" customHeight="1" x14ac:dyDescent="0.25">
      <c r="A7" s="34"/>
      <c r="B7" s="5" t="s">
        <v>2</v>
      </c>
      <c r="C7" s="15">
        <f>SUM('Հ-01:Հ-06'!C7)</f>
        <v>11504</v>
      </c>
      <c r="D7" s="6" t="s">
        <v>2</v>
      </c>
      <c r="E7" s="15">
        <f>SUM('Հ-01:Հ-06'!E7)</f>
        <v>17703</v>
      </c>
      <c r="F7" s="6" t="s">
        <v>2</v>
      </c>
      <c r="G7" s="15">
        <f>SUM('Հ-01:Հ-06'!G7)</f>
        <v>6014</v>
      </c>
      <c r="H7" s="22" t="str">
        <f t="shared" si="0"/>
        <v>Նվազել է</v>
      </c>
      <c r="I7" s="22">
        <f t="shared" si="2"/>
        <v>-5490</v>
      </c>
      <c r="J7" s="22" t="str">
        <f t="shared" si="1"/>
        <v>Նվազել է</v>
      </c>
      <c r="K7" s="22">
        <f t="shared" si="3"/>
        <v>-11689</v>
      </c>
    </row>
    <row r="8" spans="1:11" ht="21.75" customHeight="1" x14ac:dyDescent="0.25">
      <c r="A8" s="34"/>
      <c r="B8" s="6" t="s">
        <v>3</v>
      </c>
      <c r="C8" s="15">
        <f>SUM('Հ-01:Հ-06'!C8)</f>
        <v>3705</v>
      </c>
      <c r="D8" s="6" t="s">
        <v>3</v>
      </c>
      <c r="E8" s="15">
        <f>SUM('Հ-01:Հ-06'!E8)</f>
        <v>5396</v>
      </c>
      <c r="F8" s="6" t="s">
        <v>3</v>
      </c>
      <c r="G8" s="15">
        <f>SUM('Հ-01:Հ-06'!G8)</f>
        <v>4740</v>
      </c>
      <c r="H8" s="22" t="str">
        <f t="shared" si="0"/>
        <v>Աճել է</v>
      </c>
      <c r="I8" s="22">
        <f t="shared" si="2"/>
        <v>1035</v>
      </c>
      <c r="J8" s="23" t="str">
        <f t="shared" si="1"/>
        <v>Նվազել է</v>
      </c>
      <c r="K8" s="22">
        <f t="shared" si="3"/>
        <v>-656</v>
      </c>
    </row>
    <row r="9" spans="1:11" ht="22.5" customHeight="1" x14ac:dyDescent="0.25">
      <c r="A9" s="34">
        <v>5</v>
      </c>
      <c r="B9" s="6" t="s">
        <v>4</v>
      </c>
      <c r="C9" s="15">
        <f>SUM('Հ-01:Հ-06'!C9)</f>
        <v>8393</v>
      </c>
      <c r="D9" s="6" t="s">
        <v>4</v>
      </c>
      <c r="E9" s="15">
        <f>SUM('Հ-01:Հ-06'!E9)</f>
        <v>8711</v>
      </c>
      <c r="F9" s="6" t="s">
        <v>4</v>
      </c>
      <c r="G9" s="15">
        <f>SUM('Հ-01:Հ-06'!G9)</f>
        <v>7030</v>
      </c>
      <c r="H9" s="22" t="str">
        <f t="shared" si="0"/>
        <v>Նվազել է</v>
      </c>
      <c r="I9" s="22">
        <f t="shared" si="2"/>
        <v>-1363</v>
      </c>
      <c r="J9" s="23" t="str">
        <f t="shared" si="1"/>
        <v>Նվազել է</v>
      </c>
      <c r="K9" s="22">
        <f t="shared" si="3"/>
        <v>-1681</v>
      </c>
    </row>
    <row r="10" spans="1:11" ht="21" customHeight="1" x14ac:dyDescent="0.25">
      <c r="A10" s="34"/>
      <c r="B10" s="6" t="s">
        <v>2</v>
      </c>
      <c r="C10" s="15">
        <f>SUM('Հ-01:Հ-06'!C10)</f>
        <v>2322</v>
      </c>
      <c r="D10" s="6" t="s">
        <v>2</v>
      </c>
      <c r="E10" s="15">
        <f>SUM('Հ-01:Հ-06'!E10)</f>
        <v>2637</v>
      </c>
      <c r="F10" s="6" t="s">
        <v>2</v>
      </c>
      <c r="G10" s="15">
        <f>SUM('Հ-01:Հ-06'!G10)</f>
        <v>809</v>
      </c>
      <c r="H10" s="22" t="str">
        <f>IF(I10=0,"Անփոփոխ",IF(I10&gt;0,"Աճել է","Նվազել է"))</f>
        <v>Նվազել է</v>
      </c>
      <c r="I10" s="22">
        <f t="shared" si="2"/>
        <v>-1513</v>
      </c>
      <c r="J10" s="23" t="str">
        <f>IF(K10=0,"Անփոփոխ",IF(K10&gt;0,"Աճել է","Նվազել է"))</f>
        <v>Նվազել է</v>
      </c>
      <c r="K10" s="22">
        <f t="shared" si="3"/>
        <v>-1828</v>
      </c>
    </row>
    <row r="11" spans="1:11" ht="22.5" customHeight="1" x14ac:dyDescent="0.25">
      <c r="A11" s="34"/>
      <c r="B11" s="6" t="s">
        <v>3</v>
      </c>
      <c r="C11" s="15">
        <f>SUM('Հ-01:Հ-06'!C11)</f>
        <v>3705</v>
      </c>
      <c r="D11" s="6" t="s">
        <v>3</v>
      </c>
      <c r="E11" s="15">
        <f>SUM('Հ-01:Հ-06'!E11)</f>
        <v>4675</v>
      </c>
      <c r="F11" s="6" t="s">
        <v>3</v>
      </c>
      <c r="G11" s="15">
        <f>SUM('Հ-01:Հ-06'!G11)</f>
        <v>4740</v>
      </c>
      <c r="H11" s="22" t="str">
        <f t="shared" ref="H11:H14" si="4">IF(I11=0,"Անփոփոխ",IF(I11&gt;0,"Աճել է","Նվազել է"))</f>
        <v>Աճել է</v>
      </c>
      <c r="I11" s="22">
        <f t="shared" si="2"/>
        <v>1035</v>
      </c>
      <c r="J11" s="23" t="str">
        <f t="shared" ref="J11:J14" si="5">IF(K11=0,"Անփոփոխ",IF(K11&gt;0,"Աճել է","Նվազել է"))</f>
        <v>Աճել է</v>
      </c>
      <c r="K11" s="22">
        <f t="shared" si="3"/>
        <v>65</v>
      </c>
    </row>
    <row r="12" spans="1:11" ht="26.25" customHeight="1" x14ac:dyDescent="0.25">
      <c r="A12" s="34"/>
      <c r="B12" s="6" t="s">
        <v>11</v>
      </c>
      <c r="C12" s="15">
        <f>SUM('Հ-01:Հ-06'!C12)</f>
        <v>2366</v>
      </c>
      <c r="D12" s="6" t="s">
        <v>11</v>
      </c>
      <c r="E12" s="15">
        <f>SUM('Հ-01:Հ-06'!E12)</f>
        <v>1399</v>
      </c>
      <c r="F12" s="6" t="s">
        <v>11</v>
      </c>
      <c r="G12" s="15">
        <f>SUM('Հ-01:Հ-06'!G12)</f>
        <v>1481</v>
      </c>
      <c r="H12" s="22" t="str">
        <f t="shared" si="4"/>
        <v>Նվազել է</v>
      </c>
      <c r="I12" s="22">
        <f t="shared" si="2"/>
        <v>-885</v>
      </c>
      <c r="J12" s="23" t="str">
        <f t="shared" si="5"/>
        <v>Աճել է</v>
      </c>
      <c r="K12" s="22">
        <f t="shared" si="3"/>
        <v>82</v>
      </c>
    </row>
    <row r="13" spans="1:11" ht="27" customHeight="1" x14ac:dyDescent="0.25">
      <c r="A13" s="34">
        <v>6</v>
      </c>
      <c r="B13" s="6" t="s">
        <v>7</v>
      </c>
      <c r="C13" s="15">
        <f>SUM('Հ-01:Հ-06'!C13)</f>
        <v>2562</v>
      </c>
      <c r="D13" s="6" t="s">
        <v>7</v>
      </c>
      <c r="E13" s="15">
        <f>SUM('Հ-01:Հ-06'!E13)</f>
        <v>2870</v>
      </c>
      <c r="F13" s="6" t="s">
        <v>7</v>
      </c>
      <c r="G13" s="15">
        <f>SUM('Հ-01:Հ-06'!G13)</f>
        <v>5307</v>
      </c>
      <c r="H13" s="22" t="str">
        <f t="shared" si="4"/>
        <v>Աճել է</v>
      </c>
      <c r="I13" s="22">
        <f t="shared" si="2"/>
        <v>2745</v>
      </c>
      <c r="J13" s="23" t="str">
        <f t="shared" si="5"/>
        <v>Աճել է</v>
      </c>
      <c r="K13" s="22">
        <f t="shared" si="3"/>
        <v>2437</v>
      </c>
    </row>
    <row r="14" spans="1:11" ht="24" customHeight="1" x14ac:dyDescent="0.25">
      <c r="A14" s="34">
        <v>7</v>
      </c>
      <c r="B14" s="6" t="s">
        <v>6</v>
      </c>
      <c r="C14" s="15">
        <f>SUM('Հ-01:Հ-06'!C14)</f>
        <v>573</v>
      </c>
      <c r="D14" s="6" t="s">
        <v>6</v>
      </c>
      <c r="E14" s="15">
        <f>SUM('Հ-01:Հ-06'!E14)</f>
        <v>1019</v>
      </c>
      <c r="F14" s="6" t="s">
        <v>6</v>
      </c>
      <c r="G14" s="15">
        <f>SUM('Հ-01:Հ-06'!G14)</f>
        <v>952</v>
      </c>
      <c r="H14" s="22" t="str">
        <f t="shared" si="4"/>
        <v>Աճել է</v>
      </c>
      <c r="I14" s="22">
        <f t="shared" si="2"/>
        <v>379</v>
      </c>
      <c r="J14" s="23" t="str">
        <f t="shared" si="5"/>
        <v>Նվազել է</v>
      </c>
      <c r="K14" s="22">
        <f t="shared" si="3"/>
        <v>-67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161</v>
      </c>
      <c r="C16" s="62"/>
      <c r="D16" s="62" t="s">
        <v>41</v>
      </c>
      <c r="E16" s="62"/>
      <c r="F16" s="62" t="s">
        <v>42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SUM('Հ-01:Հ-06'!C17)</f>
        <v>11819</v>
      </c>
      <c r="D17" s="5" t="s">
        <v>8</v>
      </c>
      <c r="E17" s="15">
        <f>SUM('Հ-01:Հ-06'!E17)</f>
        <v>27494</v>
      </c>
      <c r="F17" s="5" t="s">
        <v>8</v>
      </c>
      <c r="G17" s="15">
        <f>SUM('Հ-01:Հ-06'!G17)</f>
        <v>17195</v>
      </c>
      <c r="H17" s="22" t="str">
        <f t="shared" ref="H17:H19" si="6">IF(I17=0,"Անփոփոխ",IF(I17&gt;0,"Աճել է","Նվազել է"))</f>
        <v>Աճել է</v>
      </c>
      <c r="I17" s="22">
        <f>G17-C17</f>
        <v>5376</v>
      </c>
      <c r="J17" s="22" t="str">
        <f t="shared" ref="J17:J19" si="7">IF(K17=0,"Անփոփոխ",IF(K17&gt;0,"Աճել է","Նվազել է"))</f>
        <v>Նվազել է</v>
      </c>
      <c r="K17" s="22">
        <f t="shared" ref="K17:K19" si="8">G17-E17</f>
        <v>-10299</v>
      </c>
    </row>
    <row r="18" spans="1:11" ht="36.75" customHeight="1" x14ac:dyDescent="0.25">
      <c r="A18" s="37">
        <v>2</v>
      </c>
      <c r="B18" s="6" t="s">
        <v>0</v>
      </c>
      <c r="C18" s="15">
        <f>SUM('Հ-01:Հ-06'!C18)</f>
        <v>5785</v>
      </c>
      <c r="D18" s="6" t="s">
        <v>0</v>
      </c>
      <c r="E18" s="15">
        <f>SUM('Հ-01:Հ-06'!E18)</f>
        <v>10500</v>
      </c>
      <c r="F18" s="6" t="s">
        <v>110</v>
      </c>
      <c r="G18" s="15">
        <f>SUM('Հ-01:Հ-06'!G18)</f>
        <v>11418</v>
      </c>
      <c r="H18" s="23" t="str">
        <f t="shared" si="6"/>
        <v>Աճել է</v>
      </c>
      <c r="I18" s="22">
        <f t="shared" ref="I18:I19" si="9">G18-C18</f>
        <v>5633</v>
      </c>
      <c r="J18" s="23" t="str">
        <f t="shared" si="7"/>
        <v>Աճել է</v>
      </c>
      <c r="K18" s="22">
        <f t="shared" si="8"/>
        <v>918</v>
      </c>
    </row>
    <row r="19" spans="1:11" ht="24" customHeight="1" x14ac:dyDescent="0.25">
      <c r="A19" s="37">
        <v>3</v>
      </c>
      <c r="B19" s="6" t="s">
        <v>10</v>
      </c>
      <c r="C19" s="15">
        <f>SUM('Հ-01:Հ-06'!C19)</f>
        <v>6034</v>
      </c>
      <c r="D19" s="6" t="s">
        <v>10</v>
      </c>
      <c r="E19" s="15">
        <f>SUM('Հ-01:Հ-06'!E19)</f>
        <v>16994</v>
      </c>
      <c r="F19" s="6" t="s">
        <v>10</v>
      </c>
      <c r="G19" s="15">
        <f>SUM('Հ-01:Հ-06'!G19)</f>
        <v>5777</v>
      </c>
      <c r="H19" s="23" t="str">
        <f t="shared" si="6"/>
        <v>Նվազել է</v>
      </c>
      <c r="I19" s="22">
        <f t="shared" si="9"/>
        <v>-257</v>
      </c>
      <c r="J19" s="23" t="str">
        <f t="shared" si="7"/>
        <v>Նվազել է</v>
      </c>
      <c r="K19" s="22">
        <f t="shared" si="8"/>
        <v>-11217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27" operator="containsText" text="Անփոփոխ">
      <formula>NOT(ISERROR(SEARCH("Անփոփոխ",H17)))</formula>
    </cfRule>
    <cfRule type="containsText" dxfId="82" priority="28" operator="containsText" text="Նվազել է">
      <formula>NOT(ISERROR(SEARCH("Նվազել է",H17)))</formula>
    </cfRule>
    <cfRule type="containsText" dxfId="81" priority="30" operator="containsText" text="Աճել է">
      <formula>NOT(ISERROR(SEARCH("Աճել է",H17)))</formula>
    </cfRule>
  </conditionalFormatting>
  <conditionalFormatting sqref="I17:I19">
    <cfRule type="cellIs" dxfId="80" priority="25" operator="equal">
      <formula>0</formula>
    </cfRule>
    <cfRule type="cellIs" dxfId="79" priority="26" operator="lessThan">
      <formula>0</formula>
    </cfRule>
    <cfRule type="cellIs" dxfId="78" priority="29" operator="greaterThan">
      <formula>0</formula>
    </cfRule>
  </conditionalFormatting>
  <conditionalFormatting sqref="J17:J19">
    <cfRule type="containsText" dxfId="77" priority="21" operator="containsText" text="Անփոփոխ">
      <formula>NOT(ISERROR(SEARCH("Անփոփոխ",J17)))</formula>
    </cfRule>
    <cfRule type="containsText" dxfId="76" priority="22" operator="containsText" text="Նվազել է">
      <formula>NOT(ISERROR(SEARCH("Նվազել է",J17)))</formula>
    </cfRule>
    <cfRule type="containsText" dxfId="75" priority="24" operator="containsText" text="Աճել է">
      <formula>NOT(ISERROR(SEARCH("Աճել է",J17)))</formula>
    </cfRule>
  </conditionalFormatting>
  <conditionalFormatting sqref="I3:I14">
    <cfRule type="cellIs" dxfId="74" priority="10" operator="equal">
      <formula>0</formula>
    </cfRule>
    <cfRule type="cellIs" dxfId="73" priority="11" operator="lessThan">
      <formula>0</formula>
    </cfRule>
    <cfRule type="cellIs" dxfId="72" priority="12" operator="greaterThan">
      <formula>0</formula>
    </cfRule>
  </conditionalFormatting>
  <conditionalFormatting sqref="J3:J14">
    <cfRule type="containsText" dxfId="71" priority="15" operator="containsText" text="Անփոփոխ">
      <formula>NOT(ISERROR(SEARCH("Անփոփոխ",J3)))</formula>
    </cfRule>
    <cfRule type="containsText" dxfId="70" priority="16" operator="containsText" text="Նվազել է">
      <formula>NOT(ISERROR(SEARCH("Նվազել է",J3)))</formula>
    </cfRule>
    <cfRule type="containsText" dxfId="69" priority="18" operator="containsText" text="Աճել է">
      <formula>NOT(ISERROR(SEARCH("Աճել է",J3)))</formula>
    </cfRule>
  </conditionalFormatting>
  <conditionalFormatting sqref="K3:K14">
    <cfRule type="cellIs" dxfId="68" priority="13" operator="equal">
      <formula>0</formula>
    </cfRule>
    <cfRule type="cellIs" dxfId="67" priority="14" operator="lessThan">
      <formula>0</formula>
    </cfRule>
    <cfRule type="cellIs" dxfId="66" priority="17" operator="greaterThan">
      <formula>0</formula>
    </cfRule>
  </conditionalFormatting>
  <conditionalFormatting sqref="H3">
    <cfRule type="containsText" dxfId="65" priority="7" operator="containsText" text="Անփոփոխ">
      <formula>NOT(ISERROR(SEARCH("Անփոփոխ",H3)))</formula>
    </cfRule>
    <cfRule type="containsText" dxfId="64" priority="8" operator="containsText" text="Նվազել է">
      <formula>NOT(ISERROR(SEARCH("Նվազել է",H3)))</formula>
    </cfRule>
    <cfRule type="containsText" dxfId="63" priority="9" operator="containsText" text="Աճել է">
      <formula>NOT(ISERROR(SEARCH("Աճել է",H3)))</formula>
    </cfRule>
  </conditionalFormatting>
  <conditionalFormatting sqref="H4:H14">
    <cfRule type="containsText" dxfId="62" priority="4" operator="containsText" text="Անփոփոխ">
      <formula>NOT(ISERROR(SEARCH("Անփոփոխ",H4)))</formula>
    </cfRule>
    <cfRule type="containsText" dxfId="61" priority="5" operator="containsText" text="Նվազել է">
      <formula>NOT(ISERROR(SEARCH("Նվազել է",H4)))</formula>
    </cfRule>
    <cfRule type="containsText" dxfId="60" priority="6" operator="containsText" text="Աճել է">
      <formula>NOT(ISERROR(SEARCH("Աճել է",H4)))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160</v>
      </c>
      <c r="C2" s="62"/>
      <c r="D2" s="62" t="s">
        <v>212</v>
      </c>
      <c r="E2" s="62"/>
      <c r="F2" s="62" t="s">
        <v>213</v>
      </c>
      <c r="G2" s="62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SUM('Հ-07:Հ-12'!C3)</f>
        <v>0</v>
      </c>
      <c r="D3" s="5" t="s">
        <v>9</v>
      </c>
      <c r="E3" s="15">
        <f>SUM('Հ-07:Հ-12'!E3)</f>
        <v>0</v>
      </c>
      <c r="F3" s="5" t="s">
        <v>9</v>
      </c>
      <c r="G3" s="15">
        <f>SUM('Հ-07:Հ-12'!G3)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0</v>
      </c>
      <c r="C4" s="15">
        <f>SUM('Հ-07:Հ-12'!C4)</f>
        <v>0</v>
      </c>
      <c r="D4" s="13" t="s">
        <v>0</v>
      </c>
      <c r="E4" s="15">
        <f>SUM('Հ-07:Հ-12'!E4)</f>
        <v>0</v>
      </c>
      <c r="F4" s="13" t="s">
        <v>111</v>
      </c>
      <c r="G4" s="15">
        <f>SUM('Հ-07:Հ-12'!G4)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6" t="s">
        <v>5</v>
      </c>
      <c r="C5" s="15">
        <f>SUM('Հ-07:Հ-12'!C5)</f>
        <v>0</v>
      </c>
      <c r="D5" s="6" t="s">
        <v>5</v>
      </c>
      <c r="E5" s="15">
        <f>SUM('Հ-07:Հ-12'!E5)</f>
        <v>0</v>
      </c>
      <c r="F5" s="6" t="s">
        <v>5</v>
      </c>
      <c r="G5" s="15">
        <f>SUM('Հ-07:Հ-12'!G5)</f>
        <v>0</v>
      </c>
      <c r="H5" s="22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10" t="s">
        <v>1</v>
      </c>
      <c r="C6" s="15">
        <f>SUM('Հ-07:Հ-12'!C6)</f>
        <v>0</v>
      </c>
      <c r="D6" s="6" t="s">
        <v>1</v>
      </c>
      <c r="E6" s="15">
        <f>SUM('Հ-07:Հ-12'!E6)</f>
        <v>0</v>
      </c>
      <c r="F6" s="6" t="s">
        <v>1</v>
      </c>
      <c r="G6" s="15">
        <f>SUM('Հ-07:Հ-12'!G6)</f>
        <v>0</v>
      </c>
      <c r="H6" s="22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5" t="s">
        <v>2</v>
      </c>
      <c r="C7" s="15">
        <f>SUM('Հ-07:Հ-12'!C7)</f>
        <v>0</v>
      </c>
      <c r="D7" s="6" t="s">
        <v>2</v>
      </c>
      <c r="E7" s="15">
        <f>SUM('Հ-07:Հ-12'!E7)</f>
        <v>0</v>
      </c>
      <c r="F7" s="6" t="s">
        <v>2</v>
      </c>
      <c r="G7" s="15">
        <f>SUM('Հ-07:Հ-12'!G7)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15">
        <f>SUM('Հ-07:Հ-12'!C8)</f>
        <v>0</v>
      </c>
      <c r="D8" s="6" t="s">
        <v>3</v>
      </c>
      <c r="E8" s="15">
        <f>SUM('Հ-07:Հ-12'!E8)</f>
        <v>0</v>
      </c>
      <c r="F8" s="6" t="s">
        <v>3</v>
      </c>
      <c r="G8" s="15">
        <f>SUM('Հ-07:Հ-12'!G8)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15">
        <f>SUM('Հ-07:Հ-12'!C9)</f>
        <v>0</v>
      </c>
      <c r="D9" s="6" t="s">
        <v>4</v>
      </c>
      <c r="E9" s="15">
        <f>SUM('Հ-07:Հ-12'!E9)</f>
        <v>0</v>
      </c>
      <c r="F9" s="6" t="s">
        <v>4</v>
      </c>
      <c r="G9" s="15">
        <f>SUM('Հ-07:Հ-12'!G9)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15">
        <f>SUM('Հ-07:Հ-12'!C10)</f>
        <v>0</v>
      </c>
      <c r="D10" s="6" t="s">
        <v>2</v>
      </c>
      <c r="E10" s="15">
        <f>SUM('Հ-07:Հ-12'!E10)</f>
        <v>0</v>
      </c>
      <c r="F10" s="6" t="s">
        <v>2</v>
      </c>
      <c r="G10" s="15">
        <f>SUM('Հ-07:Հ-12'!G10)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15">
        <f>SUM('Հ-07:Հ-12'!C11)</f>
        <v>0</v>
      </c>
      <c r="D11" s="6" t="s">
        <v>3</v>
      </c>
      <c r="E11" s="15">
        <f>SUM('Հ-07:Հ-12'!E11)</f>
        <v>0</v>
      </c>
      <c r="F11" s="6" t="s">
        <v>3</v>
      </c>
      <c r="G11" s="15">
        <f>SUM('Հ-07:Հ-12'!G11)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6" t="s">
        <v>11</v>
      </c>
      <c r="G12" s="15">
        <f>SUM('Հ-07:Հ-12'!G12)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15">
        <f>SUM('Հ-07:Հ-12'!C13)</f>
        <v>0</v>
      </c>
      <c r="D13" s="6" t="s">
        <v>7</v>
      </c>
      <c r="E13" s="15">
        <f>SUM('Հ-07:Հ-12'!E13)</f>
        <v>0</v>
      </c>
      <c r="F13" s="6" t="s">
        <v>7</v>
      </c>
      <c r="G13" s="15">
        <f>SUM('Հ-07:Հ-12'!G13)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15">
        <f>SUM('Հ-07:Հ-12'!C14)</f>
        <v>0</v>
      </c>
      <c r="D14" s="6" t="s">
        <v>6</v>
      </c>
      <c r="E14" s="15">
        <f>SUM('Հ-07:Հ-12'!E14)</f>
        <v>0</v>
      </c>
      <c r="F14" s="6" t="s">
        <v>6</v>
      </c>
      <c r="G14" s="15">
        <f>SUM('Հ-07:Հ-12'!G14)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161</v>
      </c>
      <c r="C16" s="62"/>
      <c r="D16" s="62" t="s">
        <v>43</v>
      </c>
      <c r="E16" s="62"/>
      <c r="F16" s="62" t="s">
        <v>44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SUM('Հ-07:Հ-12'!C17)</f>
        <v>0</v>
      </c>
      <c r="D17" s="5" t="s">
        <v>8</v>
      </c>
      <c r="E17" s="15">
        <f>SUM('Հ-07:Հ-12'!E17)</f>
        <v>0</v>
      </c>
      <c r="F17" s="5" t="s">
        <v>8</v>
      </c>
      <c r="G17" s="15">
        <f>SUM('Հ-07:Հ-12'!G17)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 t="shared" ref="K17:K19" si="8">G17-E17</f>
        <v>0</v>
      </c>
    </row>
    <row r="18" spans="1:11" ht="36.75" customHeight="1" x14ac:dyDescent="0.25">
      <c r="A18" s="37">
        <v>2</v>
      </c>
      <c r="B18" s="6" t="s">
        <v>0</v>
      </c>
      <c r="C18" s="15">
        <f>SUM('Հ-07:Հ-12'!C18)</f>
        <v>0</v>
      </c>
      <c r="D18" s="6" t="s">
        <v>0</v>
      </c>
      <c r="E18" s="15">
        <f>SUM('Հ-07:Հ-12'!E18)</f>
        <v>0</v>
      </c>
      <c r="F18" s="6" t="s">
        <v>112</v>
      </c>
      <c r="G18" s="15">
        <f>SUM('Հ-07:Հ-12'!G18)</f>
        <v>0</v>
      </c>
      <c r="H18" s="23" t="str">
        <f t="shared" si="6"/>
        <v>Անփոփոխ</v>
      </c>
      <c r="I18" s="22">
        <f t="shared" ref="I18:I19" si="9">G18-C18</f>
        <v>0</v>
      </c>
      <c r="J18" s="23" t="str">
        <f t="shared" si="7"/>
        <v>Անփոփոխ</v>
      </c>
      <c r="K18" s="22">
        <f t="shared" si="8"/>
        <v>0</v>
      </c>
    </row>
    <row r="19" spans="1:11" ht="24" customHeight="1" x14ac:dyDescent="0.25">
      <c r="A19" s="37">
        <v>3</v>
      </c>
      <c r="B19" s="6" t="s">
        <v>10</v>
      </c>
      <c r="C19" s="15">
        <f>SUM('Հ-07:Հ-12'!C19)</f>
        <v>0</v>
      </c>
      <c r="D19" s="6" t="s">
        <v>10</v>
      </c>
      <c r="E19" s="15">
        <f>SUM('Հ-07:Հ-12'!E19)</f>
        <v>0</v>
      </c>
      <c r="F19" s="6" t="s">
        <v>10</v>
      </c>
      <c r="G19" s="15">
        <f>SUM('Հ-07:Հ-12'!G19)</f>
        <v>0</v>
      </c>
      <c r="H19" s="23" t="str">
        <f t="shared" si="6"/>
        <v>Անփոփոխ</v>
      </c>
      <c r="I19" s="22">
        <f t="shared" si="9"/>
        <v>0</v>
      </c>
      <c r="J19" s="23" t="str">
        <f t="shared" si="7"/>
        <v>Անփոփոխ</v>
      </c>
      <c r="K19" s="22">
        <f t="shared" si="8"/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0" operator="equal">
      <formula>0</formula>
    </cfRule>
    <cfRule type="cellIs" dxfId="55" priority="41" operator="lessThan">
      <formula>0</formula>
    </cfRule>
    <cfRule type="cellIs" dxfId="54" priority="42" operator="greaterThan">
      <formula>0</formula>
    </cfRule>
  </conditionalFormatting>
  <conditionalFormatting sqref="I3:I14">
    <cfRule type="cellIs" dxfId="53" priority="25" operator="equal">
      <formula>0</formula>
    </cfRule>
    <cfRule type="cellIs" dxfId="52" priority="26" operator="lessThan">
      <formula>0</formula>
    </cfRule>
    <cfRule type="cellIs" dxfId="51" priority="27" operator="greaterThan">
      <formula>0</formula>
    </cfRule>
  </conditionalFormatting>
  <conditionalFormatting sqref="H3">
    <cfRule type="containsText" dxfId="50" priority="22" operator="containsText" text="Անփոփոխ">
      <formula>NOT(ISERROR(SEARCH("Անփոփոխ",H3)))</formula>
    </cfRule>
    <cfRule type="containsText" dxfId="49" priority="23" operator="containsText" text="Նվազել է">
      <formula>NOT(ISERROR(SEARCH("Նվազել է",H3)))</formula>
    </cfRule>
    <cfRule type="containsText" dxfId="48" priority="24" operator="containsText" text="Աճել է">
      <formula>NOT(ISERROR(SEARCH("Աճել է",H3)))</formula>
    </cfRule>
  </conditionalFormatting>
  <conditionalFormatting sqref="H4:H14">
    <cfRule type="containsText" dxfId="47" priority="19" operator="containsText" text="Անփոփոխ">
      <formula>NOT(ISERROR(SEARCH("Անփոփոխ",H4)))</formula>
    </cfRule>
    <cfRule type="containsText" dxfId="46" priority="20" operator="containsText" text="Նվազել է">
      <formula>NOT(ISERROR(SEARCH("Նվազել է",H4)))</formula>
    </cfRule>
    <cfRule type="containsText" dxfId="45" priority="21" operator="containsText" text="Աճել է">
      <formula>NOT(ISERROR(SEARCH("Աճել է",H4)))</formula>
    </cfRule>
  </conditionalFormatting>
  <conditionalFormatting sqref="J17:J19">
    <cfRule type="containsText" dxfId="44" priority="15" operator="containsText" text="Անփոփոխ">
      <formula>NOT(ISERROR(SEARCH("Անփոփոխ",J17)))</formula>
    </cfRule>
    <cfRule type="containsText" dxfId="43" priority="16" operator="containsText" text="Նվազել է">
      <formula>NOT(ISERROR(SEARCH("Նվազել է",J17)))</formula>
    </cfRule>
    <cfRule type="containsText" dxfId="42" priority="18" operator="containsText" text="Աճել է">
      <formula>NOT(ISERROR(SEARCH("Աճել է",J17)))</formula>
    </cfRule>
  </conditionalFormatting>
  <conditionalFormatting sqref="I17:I19">
    <cfRule type="cellIs" dxfId="41" priority="7" operator="equal">
      <formula>0</formula>
    </cfRule>
    <cfRule type="cellIs" dxfId="40" priority="8" operator="lessThan">
      <formula>0</formula>
    </cfRule>
    <cfRule type="cellIs" dxfId="39" priority="9" operator="greaterThan">
      <formula>0</formula>
    </cfRule>
  </conditionalFormatting>
  <conditionalFormatting sqref="H17:H19">
    <cfRule type="containsText" dxfId="38" priority="4" operator="containsText" text="Անփոփոխ">
      <formula>NOT(ISERROR(SEARCH("Անփոփոխ",H17)))</formula>
    </cfRule>
    <cfRule type="containsText" dxfId="37" priority="5" operator="containsText" text="Նվազել է">
      <formula>NOT(ISERROR(SEARCH("Նվազել է",H17)))</formula>
    </cfRule>
    <cfRule type="containsText" dxfId="36" priority="6" operator="containsText" text="Աճել է">
      <formula>NOT(ISERROR(SEARCH("Աճել է",H17)))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46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48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N18" sqref="N18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66" t="s">
        <v>45</v>
      </c>
      <c r="C2" s="67"/>
      <c r="D2" s="66" t="s">
        <v>46</v>
      </c>
      <c r="E2" s="67"/>
      <c r="F2" s="66" t="s">
        <v>214</v>
      </c>
      <c r="G2" s="67"/>
      <c r="H2" s="66" t="s">
        <v>137</v>
      </c>
      <c r="I2" s="69"/>
      <c r="J2" s="68" t="s">
        <v>138</v>
      </c>
      <c r="K2" s="69"/>
    </row>
    <row r="3" spans="1:11" ht="23.25" customHeight="1" x14ac:dyDescent="0.25">
      <c r="A3" s="33">
        <v>1</v>
      </c>
      <c r="B3" s="5" t="s">
        <v>216</v>
      </c>
      <c r="C3" s="15">
        <f>SUM('Հ-01:Հ-12'!C3)</f>
        <v>38100</v>
      </c>
      <c r="D3" s="5" t="s">
        <v>217</v>
      </c>
      <c r="E3" s="15">
        <f>SUM('Հ-01:Հ-12'!E3)</f>
        <v>56302</v>
      </c>
      <c r="F3" s="5" t="s">
        <v>217</v>
      </c>
      <c r="G3" s="15">
        <f>SUM('Հ-01:Հ-12'!G3)</f>
        <v>34408</v>
      </c>
      <c r="H3" s="22" t="str">
        <f t="shared" ref="H3:H9" si="0">IF(I3=0,"Անփոփոխ",IF(I3&gt;0,"Աճել է","Նվազել է"))</f>
        <v>Նվազել է</v>
      </c>
      <c r="I3" s="22">
        <f>G3-C3</f>
        <v>-3692</v>
      </c>
      <c r="J3" s="22" t="str">
        <f t="shared" ref="J3:J9" si="1">IF(K3=0,"Անփոփոխ",IF(K3&gt;0,"Աճել է","Նվազել է"))</f>
        <v>Նվազել է</v>
      </c>
      <c r="K3" s="22">
        <f>G3-E3</f>
        <v>-21894</v>
      </c>
    </row>
    <row r="4" spans="1:11" ht="27" customHeight="1" x14ac:dyDescent="0.25">
      <c r="A4" s="34">
        <v>2</v>
      </c>
      <c r="B4" s="13" t="s">
        <v>0</v>
      </c>
      <c r="C4" s="15">
        <f>SUM('Հ-01:Հ-12'!C4)</f>
        <v>19768</v>
      </c>
      <c r="D4" s="13" t="s">
        <v>218</v>
      </c>
      <c r="E4" s="15">
        <f>SUM('Հ-01:Հ-12'!E4)</f>
        <v>16062</v>
      </c>
      <c r="F4" s="13" t="s">
        <v>218</v>
      </c>
      <c r="G4" s="15">
        <f>SUM('Հ-01:Հ-12'!G4)</f>
        <v>14577</v>
      </c>
      <c r="H4" s="22" t="str">
        <f t="shared" si="0"/>
        <v>Նվազել է</v>
      </c>
      <c r="I4" s="22">
        <f t="shared" ref="I4:I14" si="2">G4-C4</f>
        <v>-5191</v>
      </c>
      <c r="J4" s="22" t="str">
        <f t="shared" si="1"/>
        <v>Նվազել է</v>
      </c>
      <c r="K4" s="22">
        <f t="shared" ref="K4:K14" si="3">G4-E4</f>
        <v>-1485</v>
      </c>
    </row>
    <row r="5" spans="1:11" ht="23.25" customHeight="1" x14ac:dyDescent="0.25">
      <c r="A5" s="34">
        <v>3</v>
      </c>
      <c r="B5" s="54" t="s">
        <v>5</v>
      </c>
      <c r="C5" s="15">
        <f>SUM('Հ-01:Հ-12'!C5)</f>
        <v>3066</v>
      </c>
      <c r="D5" s="54" t="s">
        <v>5</v>
      </c>
      <c r="E5" s="15">
        <f>SUM('Հ-01:Հ-12'!E5)</f>
        <v>17141</v>
      </c>
      <c r="F5" s="54" t="s">
        <v>5</v>
      </c>
      <c r="G5" s="15">
        <f>SUM('Հ-01:Հ-12'!G5)</f>
        <v>9077</v>
      </c>
      <c r="H5" s="22" t="str">
        <f t="shared" si="0"/>
        <v>Աճել է</v>
      </c>
      <c r="I5" s="22">
        <f t="shared" si="2"/>
        <v>6011</v>
      </c>
      <c r="J5" s="22" t="str">
        <f t="shared" si="1"/>
        <v>Նվազել է</v>
      </c>
      <c r="K5" s="22">
        <f t="shared" si="3"/>
        <v>-8064</v>
      </c>
    </row>
    <row r="6" spans="1:11" ht="22.5" customHeight="1" x14ac:dyDescent="0.25">
      <c r="A6" s="34">
        <v>4</v>
      </c>
      <c r="B6" s="6" t="s">
        <v>1</v>
      </c>
      <c r="C6" s="15">
        <f>SUM('Հ-01:Հ-12'!C6)</f>
        <v>15209</v>
      </c>
      <c r="D6" s="6" t="s">
        <v>1</v>
      </c>
      <c r="E6" s="15">
        <f>SUM('Հ-01:Հ-12'!E6)</f>
        <v>23099</v>
      </c>
      <c r="F6" s="6" t="s">
        <v>1</v>
      </c>
      <c r="G6" s="15">
        <f>SUM('Հ-01:Հ-12'!G6)</f>
        <v>10754</v>
      </c>
      <c r="H6" s="22" t="str">
        <f t="shared" si="0"/>
        <v>Նվազել է</v>
      </c>
      <c r="I6" s="22">
        <f t="shared" si="2"/>
        <v>-4455</v>
      </c>
      <c r="J6" s="22" t="str">
        <f t="shared" si="1"/>
        <v>Նվազել է</v>
      </c>
      <c r="K6" s="22">
        <f t="shared" si="3"/>
        <v>-12345</v>
      </c>
    </row>
    <row r="7" spans="1:11" ht="21.75" customHeight="1" x14ac:dyDescent="0.25">
      <c r="A7" s="34"/>
      <c r="B7" s="6" t="s">
        <v>2</v>
      </c>
      <c r="C7" s="15">
        <f>SUM('Հ-01:Հ-12'!C7)</f>
        <v>11504</v>
      </c>
      <c r="D7" s="6" t="s">
        <v>2</v>
      </c>
      <c r="E7" s="15">
        <f>SUM('Հ-01:Հ-12'!E7)</f>
        <v>17703</v>
      </c>
      <c r="F7" s="6" t="s">
        <v>2</v>
      </c>
      <c r="G7" s="15">
        <f>SUM('Հ-01:Հ-12'!G7)</f>
        <v>6014</v>
      </c>
      <c r="H7" s="22" t="str">
        <f t="shared" si="0"/>
        <v>Նվազել է</v>
      </c>
      <c r="I7" s="22">
        <f t="shared" si="2"/>
        <v>-5490</v>
      </c>
      <c r="J7" s="22" t="str">
        <f t="shared" si="1"/>
        <v>Նվազել է</v>
      </c>
      <c r="K7" s="22">
        <f t="shared" si="3"/>
        <v>-11689</v>
      </c>
    </row>
    <row r="8" spans="1:11" ht="21.75" customHeight="1" x14ac:dyDescent="0.25">
      <c r="A8" s="34"/>
      <c r="B8" s="6" t="s">
        <v>3</v>
      </c>
      <c r="C8" s="15">
        <f>SUM('Հ-01:Հ-12'!C8)</f>
        <v>3705</v>
      </c>
      <c r="D8" s="6" t="s">
        <v>3</v>
      </c>
      <c r="E8" s="15">
        <f>SUM('Հ-01:Հ-12'!E8)</f>
        <v>5396</v>
      </c>
      <c r="F8" s="6" t="s">
        <v>3</v>
      </c>
      <c r="G8" s="15">
        <f>SUM('Հ-01:Հ-12'!G8)</f>
        <v>4740</v>
      </c>
      <c r="H8" s="22" t="str">
        <f t="shared" si="0"/>
        <v>Աճել է</v>
      </c>
      <c r="I8" s="22">
        <f t="shared" si="2"/>
        <v>1035</v>
      </c>
      <c r="J8" s="22" t="str">
        <f t="shared" si="1"/>
        <v>Նվազել է</v>
      </c>
      <c r="K8" s="22">
        <f t="shared" si="3"/>
        <v>-656</v>
      </c>
    </row>
    <row r="9" spans="1:11" ht="22.5" customHeight="1" x14ac:dyDescent="0.25">
      <c r="A9" s="34">
        <v>5</v>
      </c>
      <c r="B9" s="6" t="s">
        <v>4</v>
      </c>
      <c r="C9" s="15">
        <f>SUM('Հ-01:Հ-12'!C9)</f>
        <v>8393</v>
      </c>
      <c r="D9" s="6" t="s">
        <v>4</v>
      </c>
      <c r="E9" s="15">
        <f>SUM('Հ-01:Հ-12'!E9)</f>
        <v>8711</v>
      </c>
      <c r="F9" s="6" t="s">
        <v>4</v>
      </c>
      <c r="G9" s="15">
        <f>SUM('Հ-01:Հ-12'!G9)</f>
        <v>7030</v>
      </c>
      <c r="H9" s="22" t="str">
        <f t="shared" si="0"/>
        <v>Նվազել է</v>
      </c>
      <c r="I9" s="22">
        <f t="shared" si="2"/>
        <v>-1363</v>
      </c>
      <c r="J9" s="22" t="str">
        <f t="shared" si="1"/>
        <v>Նվազել է</v>
      </c>
      <c r="K9" s="22">
        <f t="shared" si="3"/>
        <v>-1681</v>
      </c>
    </row>
    <row r="10" spans="1:11" ht="21" customHeight="1" x14ac:dyDescent="0.25">
      <c r="A10" s="34"/>
      <c r="B10" s="6" t="s">
        <v>2</v>
      </c>
      <c r="C10" s="15">
        <f>SUM('Հ-01:Հ-12'!C10)</f>
        <v>2322</v>
      </c>
      <c r="D10" s="6" t="s">
        <v>2</v>
      </c>
      <c r="E10" s="15">
        <f>SUM('Հ-01:Հ-12'!E10)</f>
        <v>2637</v>
      </c>
      <c r="F10" s="6" t="s">
        <v>2</v>
      </c>
      <c r="G10" s="15">
        <f>SUM('Հ-01:Հ-12'!G10)</f>
        <v>809</v>
      </c>
      <c r="H10" s="22" t="str">
        <f>IF(I10=0,"Անփոփոխ",IF(I10&gt;0,"Աճել է","Նվազել է"))</f>
        <v>Նվազել է</v>
      </c>
      <c r="I10" s="22">
        <f t="shared" si="2"/>
        <v>-1513</v>
      </c>
      <c r="J10" s="22" t="str">
        <f>IF(K10=0,"Անփոփոխ",IF(K10&gt;0,"Աճել է","Նվազել է"))</f>
        <v>Նվազել է</v>
      </c>
      <c r="K10" s="22">
        <f t="shared" si="3"/>
        <v>-1828</v>
      </c>
    </row>
    <row r="11" spans="1:11" ht="22.5" customHeight="1" x14ac:dyDescent="0.25">
      <c r="A11" s="34"/>
      <c r="B11" s="6" t="s">
        <v>3</v>
      </c>
      <c r="C11" s="15">
        <f>SUM('Հ-01:Հ-12'!C11)</f>
        <v>3705</v>
      </c>
      <c r="D11" s="6" t="s">
        <v>3</v>
      </c>
      <c r="E11" s="15">
        <f>SUM('Հ-01:Հ-12'!E11)</f>
        <v>4675</v>
      </c>
      <c r="F11" s="6" t="s">
        <v>3</v>
      </c>
      <c r="G11" s="15">
        <f>SUM('Հ-01:Հ-12'!G11)</f>
        <v>4740</v>
      </c>
      <c r="H11" s="22" t="str">
        <f t="shared" ref="H11:H14" si="4">IF(I11=0,"Անփոփոխ",IF(I11&gt;0,"Աճել է","Նվազել է"))</f>
        <v>Աճել է</v>
      </c>
      <c r="I11" s="22">
        <f t="shared" si="2"/>
        <v>1035</v>
      </c>
      <c r="J11" s="22" t="str">
        <f t="shared" ref="J11:J14" si="5">IF(K11=0,"Անփոփոխ",IF(K11&gt;0,"Աճել է","Նվազել է"))</f>
        <v>Աճել է</v>
      </c>
      <c r="K11" s="22">
        <f t="shared" si="3"/>
        <v>65</v>
      </c>
    </row>
    <row r="12" spans="1:11" ht="26.25" customHeight="1" x14ac:dyDescent="0.25">
      <c r="A12" s="34"/>
      <c r="B12" s="6" t="s">
        <v>11</v>
      </c>
      <c r="C12" s="15">
        <f>SUM('Հ-01:Հ-12'!C12)</f>
        <v>2366</v>
      </c>
      <c r="D12" s="6" t="s">
        <v>11</v>
      </c>
      <c r="E12" s="15">
        <f>SUM('Հ-01:Հ-12'!E12)</f>
        <v>1399</v>
      </c>
      <c r="F12" s="6" t="s">
        <v>11</v>
      </c>
      <c r="G12" s="15">
        <f>SUM('Հ-01:Հ-12'!G12)</f>
        <v>1481</v>
      </c>
      <c r="H12" s="22" t="str">
        <f t="shared" si="4"/>
        <v>Նվազել է</v>
      </c>
      <c r="I12" s="22">
        <f t="shared" si="2"/>
        <v>-885</v>
      </c>
      <c r="J12" s="22" t="str">
        <f t="shared" si="5"/>
        <v>Աճել է</v>
      </c>
      <c r="K12" s="22">
        <f t="shared" si="3"/>
        <v>82</v>
      </c>
    </row>
    <row r="13" spans="1:11" ht="27" customHeight="1" x14ac:dyDescent="0.25">
      <c r="A13" s="34">
        <v>6</v>
      </c>
      <c r="B13" s="6" t="s">
        <v>7</v>
      </c>
      <c r="C13" s="15">
        <f>SUM('Հ-01:Հ-12'!C13)</f>
        <v>2562</v>
      </c>
      <c r="D13" s="6" t="s">
        <v>7</v>
      </c>
      <c r="E13" s="15">
        <f>SUM('Հ-01:Հ-12'!E13)</f>
        <v>2870</v>
      </c>
      <c r="F13" s="6" t="s">
        <v>7</v>
      </c>
      <c r="G13" s="15">
        <f>SUM('Հ-01:Հ-12'!G13)</f>
        <v>5307</v>
      </c>
      <c r="H13" s="22" t="str">
        <f t="shared" si="4"/>
        <v>Աճել է</v>
      </c>
      <c r="I13" s="22">
        <f t="shared" si="2"/>
        <v>2745</v>
      </c>
      <c r="J13" s="22" t="str">
        <f t="shared" si="5"/>
        <v>Աճել է</v>
      </c>
      <c r="K13" s="22">
        <f t="shared" si="3"/>
        <v>2437</v>
      </c>
    </row>
    <row r="14" spans="1:11" ht="24" customHeight="1" x14ac:dyDescent="0.25">
      <c r="A14" s="34">
        <v>7</v>
      </c>
      <c r="B14" s="6" t="s">
        <v>6</v>
      </c>
      <c r="C14" s="15">
        <f>SUM('Հ-01:Հ-12'!C14)</f>
        <v>573</v>
      </c>
      <c r="D14" s="6" t="s">
        <v>6</v>
      </c>
      <c r="E14" s="15">
        <f>SUM('Հ-01:Հ-12'!E14)</f>
        <v>1019</v>
      </c>
      <c r="F14" s="6" t="s">
        <v>6</v>
      </c>
      <c r="G14" s="15">
        <f>SUM('Հ-01:Հ-12'!G14)</f>
        <v>952</v>
      </c>
      <c r="H14" s="22" t="str">
        <f t="shared" si="4"/>
        <v>Աճել է</v>
      </c>
      <c r="I14" s="22">
        <f t="shared" si="2"/>
        <v>379</v>
      </c>
      <c r="J14" s="22" t="str">
        <f t="shared" si="5"/>
        <v>Նվազել է</v>
      </c>
      <c r="K14" s="22">
        <f t="shared" si="3"/>
        <v>-67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6" t="s">
        <v>47</v>
      </c>
      <c r="C16" s="67"/>
      <c r="D16" s="66" t="s">
        <v>48</v>
      </c>
      <c r="E16" s="67"/>
      <c r="F16" s="66" t="s">
        <v>48</v>
      </c>
      <c r="G16" s="67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SUM('Հ-01:Հ-12'!C17)</f>
        <v>11819</v>
      </c>
      <c r="D17" s="5" t="s">
        <v>8</v>
      </c>
      <c r="E17" s="15">
        <f>SUM('Հ-01:Հ-12'!E17)</f>
        <v>27494</v>
      </c>
      <c r="F17" s="5" t="s">
        <v>8</v>
      </c>
      <c r="G17" s="15">
        <f>SUM('Հ-01:Հ-12'!G17)</f>
        <v>17195</v>
      </c>
      <c r="H17" s="22" t="str">
        <f t="shared" ref="H17:H19" si="6">IF(I17=0,"Անփոփոխ",IF(I17&gt;0,"Աճել է","Նվազել է"))</f>
        <v>Աճել է</v>
      </c>
      <c r="I17" s="22">
        <f t="shared" ref="I17:I19" si="7">G17-C17</f>
        <v>5376</v>
      </c>
      <c r="J17" s="22" t="str">
        <f t="shared" ref="J17:J19" si="8">IF(K17=0,"Անփոփոխ",IF(K17&gt;0,"Աճել է","Նվազել է"))</f>
        <v>Նվազել է</v>
      </c>
      <c r="K17" s="22">
        <f t="shared" ref="K17:K19" si="9">G17-E17</f>
        <v>-10299</v>
      </c>
    </row>
    <row r="18" spans="1:11" ht="36.75" customHeight="1" x14ac:dyDescent="0.25">
      <c r="A18" s="37">
        <v>2</v>
      </c>
      <c r="B18" s="6" t="s">
        <v>0</v>
      </c>
      <c r="C18" s="15">
        <f>SUM('Հ-01:Հ-12'!C18)</f>
        <v>5785</v>
      </c>
      <c r="D18" s="6" t="s">
        <v>19</v>
      </c>
      <c r="E18" s="15">
        <f>SUM('Հ-01:Հ-12'!E18)</f>
        <v>10500</v>
      </c>
      <c r="F18" s="6" t="s">
        <v>19</v>
      </c>
      <c r="G18" s="15">
        <f>SUM('Հ-01:Հ-12'!G18)</f>
        <v>11418</v>
      </c>
      <c r="H18" s="22" t="str">
        <f t="shared" si="6"/>
        <v>Աճել է</v>
      </c>
      <c r="I18" s="22">
        <f t="shared" si="7"/>
        <v>5633</v>
      </c>
      <c r="J18" s="23" t="str">
        <f t="shared" si="8"/>
        <v>Աճել է</v>
      </c>
      <c r="K18" s="22">
        <f t="shared" si="9"/>
        <v>918</v>
      </c>
    </row>
    <row r="19" spans="1:11" ht="24" customHeight="1" x14ac:dyDescent="0.25">
      <c r="A19" s="37">
        <v>3</v>
      </c>
      <c r="B19" s="6" t="s">
        <v>10</v>
      </c>
      <c r="C19" s="15">
        <f>SUM('Հ-01:Հ-12'!C19)</f>
        <v>6034</v>
      </c>
      <c r="D19" s="6" t="s">
        <v>10</v>
      </c>
      <c r="E19" s="15">
        <f>SUM('Հ-01:Հ-12'!E19)</f>
        <v>16994</v>
      </c>
      <c r="F19" s="6" t="s">
        <v>10</v>
      </c>
      <c r="G19" s="15">
        <f>SUM('Հ-01:Հ-12'!G19)</f>
        <v>5777</v>
      </c>
      <c r="H19" s="22" t="str">
        <f t="shared" si="6"/>
        <v>Նվազել է</v>
      </c>
      <c r="I19" s="22">
        <f t="shared" si="7"/>
        <v>-257</v>
      </c>
      <c r="J19" s="23" t="str">
        <f t="shared" si="8"/>
        <v>Նվազել է</v>
      </c>
      <c r="K19" s="22">
        <f t="shared" si="9"/>
        <v>-11217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0" operator="containsText" text="Անփոփոխ">
      <formula>NOT(ISERROR(SEARCH("Անփոփոխ",J17)))</formula>
    </cfRule>
    <cfRule type="containsText" dxfId="28" priority="31" operator="containsText" text="Նվազել է">
      <formula>NOT(ISERROR(SEARCH("Նվազել է",J17)))</formula>
    </cfRule>
    <cfRule type="containsText" dxfId="27" priority="33" operator="containsText" text="Աճել է">
      <formula>NOT(ISERROR(SEARCH("Աճել է",J17)))</formula>
    </cfRule>
  </conditionalFormatting>
  <conditionalFormatting sqref="H17:H19">
    <cfRule type="containsText" dxfId="26" priority="36" operator="containsText" text="Անփոփոխ">
      <formula>NOT(ISERROR(SEARCH("Անփոփոխ",H17)))</formula>
    </cfRule>
    <cfRule type="containsText" dxfId="25" priority="37" operator="containsText" text="Նվազել է">
      <formula>NOT(ISERROR(SEARCH("Նվազել է",H17)))</formula>
    </cfRule>
    <cfRule type="containsText" dxfId="24" priority="39" operator="containsText" text="Աճել է">
      <formula>NOT(ISERROR(SEARCH("Աճել է",H17)))</formula>
    </cfRule>
  </conditionalFormatting>
  <conditionalFormatting sqref="K3:K14">
    <cfRule type="cellIs" dxfId="23" priority="22" operator="equal">
      <formula>0</formula>
    </cfRule>
    <cfRule type="cellIs" dxfId="22" priority="23" operator="lessThan">
      <formula>0</formula>
    </cfRule>
    <cfRule type="cellIs" dxfId="21" priority="24" operator="greaterThan">
      <formula>0</formula>
    </cfRule>
  </conditionalFormatting>
  <conditionalFormatting sqref="I3:I14">
    <cfRule type="cellIs" dxfId="20" priority="19" operator="equal">
      <formula>0</formula>
    </cfRule>
    <cfRule type="cellIs" dxfId="19" priority="20" operator="lessThan">
      <formula>0</formula>
    </cfRule>
    <cfRule type="cellIs" dxfId="18" priority="21" operator="greaterThan">
      <formula>0</formula>
    </cfRule>
  </conditionalFormatting>
  <conditionalFormatting sqref="H3">
    <cfRule type="containsText" dxfId="17" priority="16" operator="containsText" text="Անփոփոխ">
      <formula>NOT(ISERROR(SEARCH("Անփոփոխ",H3)))</formula>
    </cfRule>
    <cfRule type="containsText" dxfId="16" priority="17" operator="containsText" text="Նվազել է">
      <formula>NOT(ISERROR(SEARCH("Նվազել է",H3)))</formula>
    </cfRule>
    <cfRule type="containsText" dxfId="15" priority="18" operator="containsText" text="Աճել է">
      <formula>NOT(ISERROR(SEARCH("Աճել է",H3)))</formula>
    </cfRule>
  </conditionalFormatting>
  <conditionalFormatting sqref="H4:H14">
    <cfRule type="containsText" dxfId="14" priority="13" operator="containsText" text="Անփոփոխ">
      <formula>NOT(ISERROR(SEARCH("Անփոփոխ",H4)))</formula>
    </cfRule>
    <cfRule type="containsText" dxfId="13" priority="14" operator="containsText" text="Նվազել է">
      <formula>NOT(ISERROR(SEARCH("Նվազել է",H4)))</formula>
    </cfRule>
    <cfRule type="containsText" dxfId="12" priority="15" operator="containsText" text="Աճել է">
      <formula>NOT(ISERROR(SEARCH("Աճել է",H4)))</formula>
    </cfRule>
  </conditionalFormatting>
  <conditionalFormatting sqref="J3">
    <cfRule type="containsText" dxfId="11" priority="10" operator="containsText" text="Անփոփոխ">
      <formula>NOT(ISERROR(SEARCH("Անփոփոխ",J3)))</formula>
    </cfRule>
    <cfRule type="containsText" dxfId="10" priority="11" operator="containsText" text="Նվազել է">
      <formula>NOT(ISERROR(SEARCH("Նվազել է",J3)))</formula>
    </cfRule>
    <cfRule type="containsText" dxfId="9" priority="12" operator="containsText" text="Աճել է">
      <formula>NOT(ISERROR(SEARCH("Աճել է",J3)))</formula>
    </cfRule>
  </conditionalFormatting>
  <conditionalFormatting sqref="J4:J14">
    <cfRule type="containsText" dxfId="8" priority="7" operator="containsText" text="Անփոփոխ">
      <formula>NOT(ISERROR(SEARCH("Անփոփոխ",J4)))</formula>
    </cfRule>
    <cfRule type="containsText" dxfId="7" priority="8" operator="containsText" text="Նվազել է">
      <formula>NOT(ISERROR(SEARCH("Նվազել է",J4)))</formula>
    </cfRule>
    <cfRule type="containsText" dxfId="6" priority="9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112" zoomScaleNormal="112" workbookViewId="0">
      <selection activeCell="H1" sqref="H1:K1048576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62" t="s">
        <v>144</v>
      </c>
      <c r="C2" s="62"/>
      <c r="D2" s="62" t="s">
        <v>20</v>
      </c>
      <c r="E2" s="62"/>
      <c r="F2" s="63" t="s">
        <v>121</v>
      </c>
      <c r="G2" s="64"/>
      <c r="H2" s="62" t="s">
        <v>137</v>
      </c>
      <c r="I2" s="65"/>
      <c r="J2" s="62" t="s">
        <v>138</v>
      </c>
      <c r="K2" s="65"/>
    </row>
    <row r="3" spans="1:11" ht="24" customHeight="1" x14ac:dyDescent="0.25">
      <c r="A3" s="33">
        <v>1</v>
      </c>
      <c r="B3" s="3" t="s">
        <v>9</v>
      </c>
      <c r="C3" s="4">
        <v>5822</v>
      </c>
      <c r="D3" s="3" t="s">
        <v>120</v>
      </c>
      <c r="E3" s="4">
        <v>11388</v>
      </c>
      <c r="F3" s="5" t="s">
        <v>123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145</v>
      </c>
      <c r="C4" s="7">
        <v>2821</v>
      </c>
      <c r="D4" s="13" t="s">
        <v>49</v>
      </c>
      <c r="E4" s="7">
        <v>2857</v>
      </c>
      <c r="F4" s="13" t="s">
        <v>124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5</v>
      </c>
      <c r="C5" s="7">
        <v>364</v>
      </c>
      <c r="D5" s="54" t="s">
        <v>5</v>
      </c>
      <c r="E5" s="55">
        <v>3523</v>
      </c>
      <c r="F5" s="54" t="s">
        <v>5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146</v>
      </c>
      <c r="C7" s="7">
        <v>2179</v>
      </c>
      <c r="D7" s="5" t="s">
        <v>51</v>
      </c>
      <c r="E7" s="15">
        <v>3743</v>
      </c>
      <c r="F7" s="5" t="s">
        <v>66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147</v>
      </c>
      <c r="C16" s="62"/>
      <c r="D16" s="62" t="s">
        <v>21</v>
      </c>
      <c r="E16" s="62"/>
      <c r="F16" s="62" t="s">
        <v>122</v>
      </c>
      <c r="G16" s="62"/>
      <c r="H16" s="62" t="s">
        <v>137</v>
      </c>
      <c r="I16" s="65"/>
      <c r="J16" s="62" t="s">
        <v>138</v>
      </c>
      <c r="K16" s="65"/>
    </row>
    <row r="17" spans="1:11" ht="25.5" customHeight="1" x14ac:dyDescent="0.25">
      <c r="A17" s="36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148</v>
      </c>
      <c r="C18" s="14">
        <v>1004</v>
      </c>
      <c r="D18" s="6" t="s">
        <v>50</v>
      </c>
      <c r="E18" s="14">
        <v>1773</v>
      </c>
      <c r="F18" s="6" t="s">
        <v>125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19" priority="12" operator="containsText" text="Անփոփոխ">
      <formula>NOT(ISERROR(SEARCH("Անփոփոխ",J3)))</formula>
    </cfRule>
    <cfRule type="containsText" dxfId="418" priority="13" operator="containsText" text="Նվազել է">
      <formula>NOT(ISERROR(SEARCH("Նվազել է",J3)))</formula>
    </cfRule>
    <cfRule type="containsText" dxfId="417" priority="15" operator="containsText" text="Աճել է">
      <formula>NOT(ISERROR(SEARCH("Աճել է",J3)))</formula>
    </cfRule>
  </conditionalFormatting>
  <conditionalFormatting sqref="K3:K14 K17:K19">
    <cfRule type="cellIs" dxfId="416" priority="10" operator="equal">
      <formula>0</formula>
    </cfRule>
    <cfRule type="cellIs" dxfId="415" priority="11" operator="lessThan">
      <formula>0</formula>
    </cfRule>
    <cfRule type="cellIs" dxfId="414" priority="14" operator="greaterThan">
      <formula>0</formula>
    </cfRule>
  </conditionalFormatting>
  <conditionalFormatting sqref="I3:I14">
    <cfRule type="cellIs" dxfId="413" priority="4" operator="equal">
      <formula>0</formula>
    </cfRule>
    <cfRule type="cellIs" dxfId="412" priority="5" operator="lessThan">
      <formula>0</formula>
    </cfRule>
    <cfRule type="cellIs" dxfId="411" priority="8" operator="greaterThan">
      <formula>0</formula>
    </cfRule>
  </conditionalFormatting>
  <conditionalFormatting sqref="I17:I19">
    <cfRule type="cellIs" dxfId="410" priority="1" operator="equal">
      <formula>0</formula>
    </cfRule>
    <cfRule type="cellIs" dxfId="409" priority="2" operator="lessThan">
      <formula>0</formula>
    </cfRule>
    <cfRule type="cellIs" dxfId="408" priority="3" operator="greaterThan">
      <formula>0</formula>
    </cfRule>
  </conditionalFormatting>
  <conditionalFormatting sqref="H3:H14 H17:H19">
    <cfRule type="containsText" dxfId="407" priority="6" operator="containsText" text="Անփոփոխ">
      <formula>NOT(ISERROR(SEARCH("Անփոփոխ",H3)))</formula>
    </cfRule>
    <cfRule type="containsText" dxfId="406" priority="7" operator="containsText" text="Նվազել է">
      <formula>NOT(ISERROR(SEARCH("Նվազել է",H3)))</formula>
    </cfRule>
    <cfRule type="containsText" dxfId="405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workbookViewId="0">
      <selection activeCell="N16" sqref="N16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62" t="s">
        <v>149</v>
      </c>
      <c r="C2" s="62"/>
      <c r="D2" s="62" t="s">
        <v>185</v>
      </c>
      <c r="E2" s="62"/>
      <c r="F2" s="62" t="s">
        <v>186</v>
      </c>
      <c r="G2" s="62"/>
      <c r="H2" s="62" t="s">
        <v>137</v>
      </c>
      <c r="I2" s="65"/>
      <c r="J2" s="62" t="s">
        <v>138</v>
      </c>
      <c r="K2" s="65"/>
    </row>
    <row r="3" spans="1:11" ht="35.25" customHeight="1" x14ac:dyDescent="0.25">
      <c r="A3" s="39">
        <v>1</v>
      </c>
      <c r="B3" s="3" t="s">
        <v>219</v>
      </c>
      <c r="C3" s="4">
        <v>7390</v>
      </c>
      <c r="D3" s="2" t="s">
        <v>220</v>
      </c>
      <c r="E3" s="4">
        <v>12483</v>
      </c>
      <c r="F3" s="3" t="s">
        <v>222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150</v>
      </c>
      <c r="C4" s="7">
        <v>3870</v>
      </c>
      <c r="D4" s="6" t="s">
        <v>100</v>
      </c>
      <c r="E4" s="7">
        <v>3380</v>
      </c>
      <c r="F4" s="6" t="s">
        <v>223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5</v>
      </c>
      <c r="C5" s="7">
        <v>459</v>
      </c>
      <c r="D5" s="54" t="s">
        <v>5</v>
      </c>
      <c r="E5" s="55">
        <v>3941</v>
      </c>
      <c r="F5" s="54" t="s">
        <v>5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1</v>
      </c>
      <c r="C6" s="27">
        <v>3061</v>
      </c>
      <c r="D6" s="10" t="s">
        <v>1</v>
      </c>
      <c r="E6" s="27">
        <v>5162</v>
      </c>
      <c r="F6" s="10" t="s">
        <v>1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151</v>
      </c>
      <c r="C7" s="15">
        <v>2246</v>
      </c>
      <c r="D7" s="5" t="s">
        <v>2</v>
      </c>
      <c r="E7" s="15">
        <v>4239</v>
      </c>
      <c r="F7" s="5" t="s">
        <v>2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3</v>
      </c>
      <c r="C8" s="7">
        <v>815</v>
      </c>
      <c r="D8" s="6" t="s">
        <v>3</v>
      </c>
      <c r="E8" s="7">
        <v>923</v>
      </c>
      <c r="F8" s="6" t="s">
        <v>3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4</v>
      </c>
      <c r="C9" s="7">
        <v>1663</v>
      </c>
      <c r="D9" s="6" t="s">
        <v>4</v>
      </c>
      <c r="E9" s="7">
        <v>1616</v>
      </c>
      <c r="F9" s="6" t="s">
        <v>4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2</v>
      </c>
      <c r="C10" s="7">
        <v>458</v>
      </c>
      <c r="D10" s="6" t="s">
        <v>2</v>
      </c>
      <c r="E10" s="7">
        <v>443</v>
      </c>
      <c r="F10" s="6" t="s">
        <v>2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3</v>
      </c>
      <c r="C11" s="7">
        <v>815</v>
      </c>
      <c r="D11" s="6" t="s">
        <v>3</v>
      </c>
      <c r="E11" s="7">
        <v>923</v>
      </c>
      <c r="F11" s="6" t="s">
        <v>3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11</v>
      </c>
      <c r="C12" s="7">
        <v>390</v>
      </c>
      <c r="D12" s="6" t="s">
        <v>11</v>
      </c>
      <c r="E12" s="7">
        <v>250</v>
      </c>
      <c r="F12" s="6" t="s">
        <v>11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7</v>
      </c>
      <c r="C13" s="7">
        <v>499</v>
      </c>
      <c r="D13" s="6" t="s">
        <v>7</v>
      </c>
      <c r="E13" s="7">
        <v>552</v>
      </c>
      <c r="F13" s="6" t="s">
        <v>7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6</v>
      </c>
      <c r="C14" s="7">
        <v>136</v>
      </c>
      <c r="D14" s="6" t="s">
        <v>6</v>
      </c>
      <c r="E14" s="7">
        <v>214</v>
      </c>
      <c r="F14" s="6" t="s">
        <v>6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62" t="s">
        <v>152</v>
      </c>
      <c r="C16" s="62"/>
      <c r="D16" s="62" t="s">
        <v>22</v>
      </c>
      <c r="E16" s="62"/>
      <c r="F16" s="62" t="s">
        <v>23</v>
      </c>
      <c r="G16" s="62"/>
      <c r="H16" s="62" t="s">
        <v>137</v>
      </c>
      <c r="I16" s="65"/>
      <c r="J16" s="62" t="s">
        <v>138</v>
      </c>
      <c r="K16" s="65"/>
    </row>
    <row r="17" spans="1:11" ht="23.25" customHeight="1" x14ac:dyDescent="0.25">
      <c r="A17" s="41">
        <v>1</v>
      </c>
      <c r="B17" s="5" t="s">
        <v>8</v>
      </c>
      <c r="C17" s="15">
        <v>1901</v>
      </c>
      <c r="D17" s="5" t="s">
        <v>8</v>
      </c>
      <c r="E17" s="15">
        <v>5589</v>
      </c>
      <c r="F17" s="5" t="s">
        <v>8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153</v>
      </c>
      <c r="C18" s="14">
        <v>1021</v>
      </c>
      <c r="D18" s="2" t="s">
        <v>221</v>
      </c>
      <c r="E18" s="14">
        <v>1996</v>
      </c>
      <c r="F18" s="2" t="s">
        <v>224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10</v>
      </c>
      <c r="C19" s="11">
        <v>880</v>
      </c>
      <c r="D19" s="10" t="s">
        <v>10</v>
      </c>
      <c r="E19" s="11">
        <v>3593</v>
      </c>
      <c r="F19" s="10" t="s">
        <v>10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04" priority="13" operator="equal">
      <formula>0</formula>
    </cfRule>
    <cfRule type="cellIs" dxfId="403" priority="14" operator="lessThan">
      <formula>0</formula>
    </cfRule>
    <cfRule type="cellIs" dxfId="402" priority="17" operator="greaterThan">
      <formula>0</formula>
    </cfRule>
  </conditionalFormatting>
  <conditionalFormatting sqref="J3:J14 J17:J19">
    <cfRule type="containsText" dxfId="401" priority="21" operator="containsText" text="Անփոփոխ">
      <formula>NOT(ISERROR(SEARCH("Անփոփոխ",J3)))</formula>
    </cfRule>
    <cfRule type="containsText" dxfId="400" priority="22" operator="containsText" text="Նվազել է">
      <formula>NOT(ISERROR(SEARCH("Նվազել է",J3)))</formula>
    </cfRule>
    <cfRule type="containsText" dxfId="399" priority="24" operator="containsText" text="Աճել է">
      <formula>NOT(ISERROR(SEARCH("Աճել է",J3)))</formula>
    </cfRule>
  </conditionalFormatting>
  <conditionalFormatting sqref="K3:K14 K17:K19">
    <cfRule type="cellIs" dxfId="398" priority="19" operator="equal">
      <formula>0</formula>
    </cfRule>
    <cfRule type="cellIs" dxfId="397" priority="20" operator="lessThan">
      <formula>0</formula>
    </cfRule>
    <cfRule type="cellIs" dxfId="396" priority="23" operator="greaterThan">
      <formula>0</formula>
    </cfRule>
  </conditionalFormatting>
  <conditionalFormatting sqref="I17:I19">
    <cfRule type="cellIs" dxfId="395" priority="10" operator="equal">
      <formula>0</formula>
    </cfRule>
    <cfRule type="cellIs" dxfId="394" priority="11" operator="lessThan">
      <formula>0</formula>
    </cfRule>
    <cfRule type="cellIs" dxfId="393" priority="12" operator="greaterThan">
      <formula>0</formula>
    </cfRule>
  </conditionalFormatting>
  <conditionalFormatting sqref="H3">
    <cfRule type="containsText" dxfId="392" priority="7" operator="containsText" text="Անփոփոխ">
      <formula>NOT(ISERROR(SEARCH("Անփոփոխ",H3)))</formula>
    </cfRule>
    <cfRule type="containsText" dxfId="391" priority="8" operator="containsText" text="Նվազել է">
      <formula>NOT(ISERROR(SEARCH("Նվազել է",H3)))</formula>
    </cfRule>
    <cfRule type="containsText" dxfId="390" priority="9" operator="containsText" text="Աճել է">
      <formula>NOT(ISERROR(SEARCH("Աճել է",H3)))</formula>
    </cfRule>
  </conditionalFormatting>
  <conditionalFormatting sqref="H4:H14">
    <cfRule type="containsText" dxfId="389" priority="4" operator="containsText" text="Անփոփոխ">
      <formula>NOT(ISERROR(SEARCH("Անփոփոխ",H4)))</formula>
    </cfRule>
    <cfRule type="containsText" dxfId="388" priority="5" operator="containsText" text="Նվազել է">
      <formula>NOT(ISERROR(SEARCH("Նվազել է",H4)))</formula>
    </cfRule>
    <cfRule type="containsText" dxfId="387" priority="6" operator="containsText" text="Աճել է">
      <formula>NOT(ISERROR(SEARCH("Աճել է",H4)))</formula>
    </cfRule>
  </conditionalFormatting>
  <conditionalFormatting sqref="H17:H19">
    <cfRule type="containsText" dxfId="386" priority="1" operator="containsText" text="Անփոփոխ">
      <formula>NOT(ISERROR(SEARCH("Անփոփոխ",H17)))</formula>
    </cfRule>
    <cfRule type="containsText" dxfId="385" priority="2" operator="containsText" text="Նվազել է">
      <formula>NOT(ISERROR(SEARCH("Նվազել է",H17)))</formula>
    </cfRule>
    <cfRule type="containsText" dxfId="384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B17" sqref="B17:C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62" t="s">
        <v>168</v>
      </c>
      <c r="C2" s="62"/>
      <c r="D2" s="62" t="s">
        <v>187</v>
      </c>
      <c r="E2" s="62"/>
      <c r="F2" s="62" t="s">
        <v>188</v>
      </c>
      <c r="G2" s="62"/>
      <c r="H2" s="62" t="s">
        <v>137</v>
      </c>
      <c r="I2" s="65"/>
      <c r="J2" s="62" t="s">
        <v>138</v>
      </c>
      <c r="K2" s="65"/>
    </row>
    <row r="3" spans="1:11" ht="27.75" customHeight="1" x14ac:dyDescent="0.25">
      <c r="A3" s="33">
        <v>1</v>
      </c>
      <c r="B3" s="6" t="s">
        <v>9</v>
      </c>
      <c r="C3" s="7">
        <v>7508</v>
      </c>
      <c r="D3" s="6" t="s">
        <v>52</v>
      </c>
      <c r="E3" s="7">
        <v>8961</v>
      </c>
      <c r="F3" s="6" t="s">
        <v>225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228</v>
      </c>
      <c r="C4" s="7">
        <v>3904</v>
      </c>
      <c r="D4" s="6" t="s">
        <v>53</v>
      </c>
      <c r="E4" s="7">
        <v>2437</v>
      </c>
      <c r="F4" s="6" t="s">
        <v>226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5</v>
      </c>
      <c r="C5" s="7">
        <v>435</v>
      </c>
      <c r="D5" s="54" t="s">
        <v>5</v>
      </c>
      <c r="E5" s="55">
        <v>2914</v>
      </c>
      <c r="F5" s="54" t="s">
        <v>5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1</v>
      </c>
      <c r="C6" s="7">
        <v>3169</v>
      </c>
      <c r="D6" s="6" t="s">
        <v>1</v>
      </c>
      <c r="E6" s="7">
        <v>3610</v>
      </c>
      <c r="F6" s="6" t="s">
        <v>1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229</v>
      </c>
      <c r="C7" s="7">
        <v>2323</v>
      </c>
      <c r="D7" s="6" t="s">
        <v>55</v>
      </c>
      <c r="E7" s="7">
        <v>2954</v>
      </c>
      <c r="F7" s="6" t="s">
        <v>66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3</v>
      </c>
      <c r="C8" s="7">
        <v>846</v>
      </c>
      <c r="D8" s="6" t="s">
        <v>3</v>
      </c>
      <c r="E8" s="7">
        <v>656</v>
      </c>
      <c r="F8" s="6" t="s">
        <v>3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4</v>
      </c>
      <c r="C9" s="7">
        <v>1827</v>
      </c>
      <c r="D9" s="6" t="s">
        <v>4</v>
      </c>
      <c r="E9" s="7">
        <v>1315</v>
      </c>
      <c r="F9" s="6" t="s">
        <v>4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2</v>
      </c>
      <c r="C10" s="7">
        <v>456</v>
      </c>
      <c r="D10" s="6" t="s">
        <v>2</v>
      </c>
      <c r="E10" s="7">
        <v>431</v>
      </c>
      <c r="F10" s="6" t="s">
        <v>2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3</v>
      </c>
      <c r="C11" s="7">
        <v>846</v>
      </c>
      <c r="D11" s="6" t="s">
        <v>3</v>
      </c>
      <c r="E11" s="7">
        <v>656</v>
      </c>
      <c r="F11" s="6" t="s">
        <v>3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11</v>
      </c>
      <c r="C12" s="7">
        <v>525</v>
      </c>
      <c r="D12" s="6" t="s">
        <v>11</v>
      </c>
      <c r="E12" s="7">
        <v>228</v>
      </c>
      <c r="F12" s="6" t="s">
        <v>11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7</v>
      </c>
      <c r="C13" s="7">
        <v>471</v>
      </c>
      <c r="D13" s="6" t="s">
        <v>7</v>
      </c>
      <c r="E13" s="7">
        <v>483</v>
      </c>
      <c r="F13" s="6" t="s">
        <v>7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6</v>
      </c>
      <c r="C14" s="7">
        <v>71</v>
      </c>
      <c r="D14" s="6" t="s">
        <v>6</v>
      </c>
      <c r="E14" s="7">
        <v>162</v>
      </c>
      <c r="F14" s="6" t="s">
        <v>6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62" t="s">
        <v>169</v>
      </c>
      <c r="C16" s="62"/>
      <c r="D16" s="62" t="s">
        <v>24</v>
      </c>
      <c r="E16" s="62"/>
      <c r="F16" s="62" t="s">
        <v>25</v>
      </c>
      <c r="G16" s="62"/>
      <c r="H16" s="62" t="s">
        <v>137</v>
      </c>
      <c r="I16" s="65"/>
      <c r="J16" s="62" t="s">
        <v>138</v>
      </c>
      <c r="K16" s="65"/>
    </row>
    <row r="17" spans="1:11" ht="25.5" customHeight="1" x14ac:dyDescent="0.25">
      <c r="A17" s="36">
        <v>1</v>
      </c>
      <c r="B17" s="6" t="s">
        <v>8</v>
      </c>
      <c r="C17" s="7">
        <v>2028</v>
      </c>
      <c r="D17" s="6" t="s">
        <v>8</v>
      </c>
      <c r="E17" s="7">
        <v>4964</v>
      </c>
      <c r="F17" s="6" t="s">
        <v>8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230</v>
      </c>
      <c r="C18" s="7">
        <v>1117</v>
      </c>
      <c r="D18" s="6" t="s">
        <v>54</v>
      </c>
      <c r="E18" s="7">
        <v>1662</v>
      </c>
      <c r="F18" s="6" t="s">
        <v>227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10</v>
      </c>
      <c r="C19" s="7">
        <v>911</v>
      </c>
      <c r="D19" s="6" t="s">
        <v>10</v>
      </c>
      <c r="E19" s="7">
        <v>3302</v>
      </c>
      <c r="F19" s="6" t="s">
        <v>10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83" priority="13" operator="equal">
      <formula>0</formula>
    </cfRule>
    <cfRule type="cellIs" dxfId="382" priority="14" operator="lessThan">
      <formula>0</formula>
    </cfRule>
    <cfRule type="cellIs" dxfId="381" priority="15" operator="greaterThan">
      <formula>0</formula>
    </cfRule>
  </conditionalFormatting>
  <conditionalFormatting sqref="J3:J14 J17:J19">
    <cfRule type="containsText" dxfId="380" priority="18" operator="containsText" text="Անփոփոխ">
      <formula>NOT(ISERROR(SEARCH("Անփոփոխ",J3)))</formula>
    </cfRule>
    <cfRule type="containsText" dxfId="379" priority="19" operator="containsText" text="Նվազել է">
      <formula>NOT(ISERROR(SEARCH("Նվազել է",J3)))</formula>
    </cfRule>
    <cfRule type="containsText" dxfId="378" priority="21" operator="containsText" text="Աճել է">
      <formula>NOT(ISERROR(SEARCH("Աճել է",J3)))</formula>
    </cfRule>
  </conditionalFormatting>
  <conditionalFormatting sqref="K3:K14 K17:K19">
    <cfRule type="cellIs" dxfId="377" priority="16" operator="equal">
      <formula>0</formula>
    </cfRule>
    <cfRule type="cellIs" dxfId="376" priority="17" operator="lessThan">
      <formula>0</formula>
    </cfRule>
    <cfRule type="cellIs" dxfId="375" priority="20" operator="greaterThan">
      <formula>0</formula>
    </cfRule>
  </conditionalFormatting>
  <conditionalFormatting sqref="I17:I19">
    <cfRule type="cellIs" dxfId="374" priority="10" operator="equal">
      <formula>0</formula>
    </cfRule>
    <cfRule type="cellIs" dxfId="373" priority="11" operator="lessThan">
      <formula>0</formula>
    </cfRule>
    <cfRule type="cellIs" dxfId="372" priority="12" operator="greaterThan">
      <formula>0</formula>
    </cfRule>
  </conditionalFormatting>
  <conditionalFormatting sqref="H3">
    <cfRule type="containsText" dxfId="371" priority="7" operator="containsText" text="Անփոփոխ">
      <formula>NOT(ISERROR(SEARCH("Անփոփոխ",H3)))</formula>
    </cfRule>
    <cfRule type="containsText" dxfId="370" priority="8" operator="containsText" text="Նվազել է">
      <formula>NOT(ISERROR(SEARCH("Նվազել է",H3)))</formula>
    </cfRule>
    <cfRule type="containsText" dxfId="369" priority="9" operator="containsText" text="Աճել է">
      <formula>NOT(ISERROR(SEARCH("Աճել է",H3)))</formula>
    </cfRule>
  </conditionalFormatting>
  <conditionalFormatting sqref="H4:H14">
    <cfRule type="containsText" dxfId="368" priority="4" operator="containsText" text="Անփոփոխ">
      <formula>NOT(ISERROR(SEARCH("Անփոփոխ",H4)))</formula>
    </cfRule>
    <cfRule type="containsText" dxfId="367" priority="5" operator="containsText" text="Նվազել է">
      <formula>NOT(ISERROR(SEARCH("Նվազել է",H4)))</formula>
    </cfRule>
    <cfRule type="containsText" dxfId="366" priority="6" operator="containsText" text="Աճել է">
      <formula>NOT(ISERROR(SEARCH("Աճել է",H4)))</formula>
    </cfRule>
  </conditionalFormatting>
  <conditionalFormatting sqref="H17:H19">
    <cfRule type="containsText" dxfId="365" priority="1" operator="containsText" text="Անփոփոխ">
      <formula>NOT(ISERROR(SEARCH("Անփոփոխ",H17)))</formula>
    </cfRule>
    <cfRule type="containsText" dxfId="364" priority="2" operator="containsText" text="Նվազել է">
      <formula>NOT(ISERROR(SEARCH("Նվազել է",H17)))</formula>
    </cfRule>
    <cfRule type="containsText" dxfId="363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B3" sqref="B3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170</v>
      </c>
      <c r="C2" s="62"/>
      <c r="D2" s="62" t="s">
        <v>189</v>
      </c>
      <c r="E2" s="62"/>
      <c r="F2" s="62" t="s">
        <v>190</v>
      </c>
      <c r="G2" s="62"/>
      <c r="H2" s="62" t="s">
        <v>137</v>
      </c>
      <c r="I2" s="65"/>
      <c r="J2" s="62" t="s">
        <v>138</v>
      </c>
      <c r="K2" s="65"/>
    </row>
    <row r="3" spans="1:11" ht="33" customHeight="1" x14ac:dyDescent="0.25">
      <c r="A3" s="33">
        <v>1</v>
      </c>
      <c r="B3" s="5" t="s">
        <v>243</v>
      </c>
      <c r="C3" s="15">
        <v>7208</v>
      </c>
      <c r="D3" s="5" t="s">
        <v>234</v>
      </c>
      <c r="E3" s="15">
        <v>7301</v>
      </c>
      <c r="F3" s="5" t="s">
        <v>240</v>
      </c>
      <c r="G3" s="15">
        <v>5541</v>
      </c>
      <c r="H3" s="22" t="str">
        <f t="shared" ref="H3:H9" si="0">IF(I3=0,"Անփոփոխ",IF(I3&gt;0,"Աճել է","Նվազել է"))</f>
        <v>Նվազել է</v>
      </c>
      <c r="I3" s="22">
        <f>G3-C3</f>
        <v>-1667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-1760</v>
      </c>
    </row>
    <row r="4" spans="1:11" ht="27" customHeight="1" x14ac:dyDescent="0.25">
      <c r="A4" s="34">
        <v>2</v>
      </c>
      <c r="B4" s="13" t="s">
        <v>231</v>
      </c>
      <c r="C4" s="7">
        <v>3813</v>
      </c>
      <c r="D4" s="13" t="s">
        <v>235</v>
      </c>
      <c r="E4" s="7">
        <v>2826</v>
      </c>
      <c r="F4" s="13" t="s">
        <v>241</v>
      </c>
      <c r="G4" s="7">
        <v>2415</v>
      </c>
      <c r="H4" s="23" t="str">
        <f t="shared" si="0"/>
        <v>Նվազել է</v>
      </c>
      <c r="I4" s="22">
        <f t="shared" ref="I4:I14" si="3">G4-C4</f>
        <v>-1398</v>
      </c>
      <c r="J4" s="23" t="str">
        <f t="shared" si="1"/>
        <v>Նվազել է</v>
      </c>
      <c r="K4" s="22">
        <f t="shared" si="2"/>
        <v>-411</v>
      </c>
    </row>
    <row r="5" spans="1:11" ht="23.25" customHeight="1" x14ac:dyDescent="0.25">
      <c r="A5" s="53">
        <v>3</v>
      </c>
      <c r="B5" s="54" t="s">
        <v>5</v>
      </c>
      <c r="C5" s="7">
        <v>449</v>
      </c>
      <c r="D5" s="54" t="s">
        <v>5</v>
      </c>
      <c r="E5" s="55">
        <v>1432</v>
      </c>
      <c r="F5" s="54" t="s">
        <v>5</v>
      </c>
      <c r="G5" s="55">
        <v>1451</v>
      </c>
      <c r="H5" s="56" t="str">
        <f t="shared" si="0"/>
        <v>Աճել է</v>
      </c>
      <c r="I5" s="22">
        <f t="shared" si="3"/>
        <v>1002</v>
      </c>
      <c r="J5" s="56" t="str">
        <f t="shared" si="1"/>
        <v>Աճել է</v>
      </c>
      <c r="K5" s="22">
        <f t="shared" si="2"/>
        <v>19</v>
      </c>
    </row>
    <row r="6" spans="1:11" ht="22.5" customHeight="1" thickBot="1" x14ac:dyDescent="0.3">
      <c r="A6" s="52">
        <v>4</v>
      </c>
      <c r="B6" s="10" t="s">
        <v>1</v>
      </c>
      <c r="C6" s="27">
        <v>2946</v>
      </c>
      <c r="D6" s="10" t="s">
        <v>1</v>
      </c>
      <c r="E6" s="27">
        <v>3043</v>
      </c>
      <c r="F6" s="10" t="s">
        <v>1</v>
      </c>
      <c r="G6" s="27">
        <v>1675</v>
      </c>
      <c r="H6" s="51" t="str">
        <f t="shared" si="0"/>
        <v>Նվազել է</v>
      </c>
      <c r="I6" s="22">
        <f t="shared" si="3"/>
        <v>-1271</v>
      </c>
      <c r="J6" s="51" t="str">
        <f t="shared" si="1"/>
        <v>Նվազել է</v>
      </c>
      <c r="K6" s="22">
        <f t="shared" si="2"/>
        <v>-1368</v>
      </c>
    </row>
    <row r="7" spans="1:11" ht="21.75" customHeight="1" x14ac:dyDescent="0.25">
      <c r="A7" s="33"/>
      <c r="B7" s="5" t="s">
        <v>232</v>
      </c>
      <c r="C7" s="15">
        <v>2223</v>
      </c>
      <c r="D7" s="5" t="s">
        <v>236</v>
      </c>
      <c r="E7" s="15">
        <v>2108</v>
      </c>
      <c r="F7" s="5" t="s">
        <v>2</v>
      </c>
      <c r="G7" s="15">
        <v>921</v>
      </c>
      <c r="H7" s="22" t="str">
        <f t="shared" si="0"/>
        <v>Նվազել է</v>
      </c>
      <c r="I7" s="22">
        <f t="shared" si="3"/>
        <v>-1302</v>
      </c>
      <c r="J7" s="22" t="str">
        <f t="shared" si="1"/>
        <v>Նվազել է</v>
      </c>
      <c r="K7" s="22">
        <f t="shared" si="2"/>
        <v>-1187</v>
      </c>
    </row>
    <row r="8" spans="1:11" ht="21.75" customHeight="1" x14ac:dyDescent="0.25">
      <c r="A8" s="34"/>
      <c r="B8" s="6" t="s">
        <v>3</v>
      </c>
      <c r="C8" s="7">
        <v>723</v>
      </c>
      <c r="D8" s="6" t="s">
        <v>3</v>
      </c>
      <c r="E8" s="7">
        <v>935</v>
      </c>
      <c r="F8" s="6" t="s">
        <v>3</v>
      </c>
      <c r="G8" s="7">
        <v>754</v>
      </c>
      <c r="H8" s="23" t="str">
        <f t="shared" si="0"/>
        <v>Աճել է</v>
      </c>
      <c r="I8" s="22">
        <f t="shared" si="3"/>
        <v>31</v>
      </c>
      <c r="J8" s="23" t="str">
        <f t="shared" si="1"/>
        <v>Նվազել է</v>
      </c>
      <c r="K8" s="22">
        <f t="shared" si="2"/>
        <v>-181</v>
      </c>
    </row>
    <row r="9" spans="1:11" ht="28.5" customHeight="1" x14ac:dyDescent="0.25">
      <c r="A9" s="34">
        <v>5</v>
      </c>
      <c r="B9" s="6" t="s">
        <v>4</v>
      </c>
      <c r="C9" s="7">
        <v>1545</v>
      </c>
      <c r="D9" s="6" t="s">
        <v>4</v>
      </c>
      <c r="E9" s="7">
        <v>1500</v>
      </c>
      <c r="F9" s="6" t="s">
        <v>4</v>
      </c>
      <c r="G9" s="7">
        <v>1091</v>
      </c>
      <c r="H9" s="23" t="str">
        <f t="shared" si="0"/>
        <v>Նվազել է</v>
      </c>
      <c r="I9" s="22">
        <f t="shared" si="3"/>
        <v>-454</v>
      </c>
      <c r="J9" s="23" t="str">
        <f t="shared" si="1"/>
        <v>Նվազել է</v>
      </c>
      <c r="K9" s="22">
        <f t="shared" si="2"/>
        <v>-409</v>
      </c>
    </row>
    <row r="10" spans="1:11" ht="21" customHeight="1" x14ac:dyDescent="0.25">
      <c r="A10" s="34"/>
      <c r="B10" s="6" t="s">
        <v>2</v>
      </c>
      <c r="C10" s="7">
        <v>379</v>
      </c>
      <c r="D10" s="6" t="s">
        <v>2</v>
      </c>
      <c r="E10" s="7">
        <v>295</v>
      </c>
      <c r="F10" s="6" t="s">
        <v>2</v>
      </c>
      <c r="G10" s="7">
        <v>122</v>
      </c>
      <c r="H10" s="23" t="str">
        <f>IF(I10=0,"Անփոփոխ",IF(I10&gt;0,"Աճել է","Նվազել է"))</f>
        <v>Նվազել է</v>
      </c>
      <c r="I10" s="22">
        <f t="shared" si="3"/>
        <v>-257</v>
      </c>
      <c r="J10" s="23" t="str">
        <f>IF(K10=0,"Անփոփոխ",IF(K10&gt;0,"Աճել է","Նվազել է"))</f>
        <v>Նվազել է</v>
      </c>
      <c r="K10" s="22">
        <f t="shared" si="2"/>
        <v>-173</v>
      </c>
    </row>
    <row r="11" spans="1:11" ht="22.5" customHeight="1" x14ac:dyDescent="0.25">
      <c r="A11" s="34"/>
      <c r="B11" s="6" t="s">
        <v>3</v>
      </c>
      <c r="C11" s="7">
        <v>723</v>
      </c>
      <c r="D11" s="6" t="s">
        <v>3</v>
      </c>
      <c r="E11" s="7">
        <v>935</v>
      </c>
      <c r="F11" s="6" t="s">
        <v>3</v>
      </c>
      <c r="G11" s="7">
        <v>754</v>
      </c>
      <c r="H11" s="23" t="str">
        <f t="shared" ref="H11:H14" si="4">IF(I11=0,"Անփոփոխ",IF(I11&gt;0,"Աճել է","Նվազել է"))</f>
        <v>Աճել է</v>
      </c>
      <c r="I11" s="22">
        <f t="shared" si="3"/>
        <v>31</v>
      </c>
      <c r="J11" s="23" t="str">
        <f t="shared" ref="J11:J14" si="5">IF(K11=0,"Անփոփոխ",IF(K11&gt;0,"Աճել է","Նվազել է"))</f>
        <v>Նվազել է</v>
      </c>
      <c r="K11" s="22">
        <f t="shared" si="2"/>
        <v>-181</v>
      </c>
    </row>
    <row r="12" spans="1:11" ht="26.25" customHeight="1" x14ac:dyDescent="0.25">
      <c r="A12" s="34"/>
      <c r="B12" s="6" t="s">
        <v>11</v>
      </c>
      <c r="C12" s="7">
        <v>443</v>
      </c>
      <c r="D12" s="6" t="s">
        <v>11</v>
      </c>
      <c r="E12" s="7">
        <v>270</v>
      </c>
      <c r="F12" s="6" t="s">
        <v>11</v>
      </c>
      <c r="G12" s="7">
        <v>215</v>
      </c>
      <c r="H12" s="23" t="str">
        <f t="shared" si="4"/>
        <v>Նվազել է</v>
      </c>
      <c r="I12" s="22">
        <f t="shared" si="3"/>
        <v>-228</v>
      </c>
      <c r="J12" s="23" t="str">
        <f t="shared" si="5"/>
        <v>Նվազել է</v>
      </c>
      <c r="K12" s="22">
        <f t="shared" si="2"/>
        <v>-55</v>
      </c>
    </row>
    <row r="13" spans="1:11" ht="27" customHeight="1" x14ac:dyDescent="0.25">
      <c r="A13" s="34">
        <v>6</v>
      </c>
      <c r="B13" s="6" t="s">
        <v>7</v>
      </c>
      <c r="C13" s="7">
        <v>431</v>
      </c>
      <c r="D13" s="6" t="s">
        <v>7</v>
      </c>
      <c r="E13" s="7">
        <v>521</v>
      </c>
      <c r="F13" s="6" t="s">
        <v>7</v>
      </c>
      <c r="G13" s="7">
        <v>362</v>
      </c>
      <c r="H13" s="23" t="str">
        <f t="shared" si="4"/>
        <v>Նվազել է</v>
      </c>
      <c r="I13" s="22">
        <f t="shared" si="3"/>
        <v>-69</v>
      </c>
      <c r="J13" s="23" t="str">
        <f t="shared" si="5"/>
        <v>Նվազել է</v>
      </c>
      <c r="K13" s="22">
        <f t="shared" si="2"/>
        <v>-159</v>
      </c>
    </row>
    <row r="14" spans="1:11" ht="24" customHeight="1" x14ac:dyDescent="0.25">
      <c r="A14" s="34">
        <v>7</v>
      </c>
      <c r="B14" s="6" t="s">
        <v>6</v>
      </c>
      <c r="C14" s="7">
        <v>150</v>
      </c>
      <c r="D14" s="6" t="s">
        <v>6</v>
      </c>
      <c r="E14" s="7">
        <v>128</v>
      </c>
      <c r="F14" s="6" t="s">
        <v>6</v>
      </c>
      <c r="G14" s="7">
        <v>122</v>
      </c>
      <c r="H14" s="23" t="str">
        <f t="shared" si="4"/>
        <v>Նվազել է</v>
      </c>
      <c r="I14" s="22">
        <f t="shared" si="3"/>
        <v>-28</v>
      </c>
      <c r="J14" s="23" t="str">
        <f t="shared" si="5"/>
        <v>Նվազել է</v>
      </c>
      <c r="K14" s="22">
        <f t="shared" si="2"/>
        <v>-6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171</v>
      </c>
      <c r="C16" s="62"/>
      <c r="D16" s="62" t="s">
        <v>238</v>
      </c>
      <c r="E16" s="62"/>
      <c r="F16" s="62" t="s">
        <v>239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2105</v>
      </c>
      <c r="D17" s="5" t="s">
        <v>8</v>
      </c>
      <c r="E17" s="15">
        <v>4422</v>
      </c>
      <c r="F17" s="5" t="s">
        <v>8</v>
      </c>
      <c r="G17" s="15">
        <v>2673</v>
      </c>
      <c r="H17" s="22" t="str">
        <f t="shared" ref="H17:H19" si="6">IF(I17=0,"Անփոփոխ",IF(I17&gt;0,"Աճել է","Նվազել է"))</f>
        <v>Աճել է</v>
      </c>
      <c r="I17" s="22">
        <f>G17-C17</f>
        <v>568</v>
      </c>
      <c r="J17" s="22" t="str">
        <f t="shared" ref="J17:J19" si="7">IF(K17=0,"Անփոփոխ",IF(K17&gt;0,"Աճել է","Նվազել է"))</f>
        <v>Նվազել է</v>
      </c>
      <c r="K17" s="22">
        <f>I17-E17</f>
        <v>-3854</v>
      </c>
    </row>
    <row r="18" spans="1:11" ht="36.75" customHeight="1" x14ac:dyDescent="0.25">
      <c r="A18" s="37">
        <v>2</v>
      </c>
      <c r="B18" s="6" t="s">
        <v>233</v>
      </c>
      <c r="C18" s="7">
        <v>983</v>
      </c>
      <c r="D18" s="6" t="s">
        <v>237</v>
      </c>
      <c r="E18" s="7">
        <v>1771</v>
      </c>
      <c r="F18" s="6" t="s">
        <v>242</v>
      </c>
      <c r="G18" s="7">
        <v>1829</v>
      </c>
      <c r="H18" s="23" t="str">
        <f t="shared" si="6"/>
        <v>Աճել է</v>
      </c>
      <c r="I18" s="22">
        <f t="shared" ref="I18:I19" si="8">G18-C18</f>
        <v>846</v>
      </c>
      <c r="J18" s="23" t="str">
        <f t="shared" si="7"/>
        <v>Նվազել է</v>
      </c>
      <c r="K18" s="23">
        <f>I18-E18</f>
        <v>-925</v>
      </c>
    </row>
    <row r="19" spans="1:11" ht="24" customHeight="1" x14ac:dyDescent="0.25">
      <c r="A19" s="37">
        <v>3</v>
      </c>
      <c r="B19" s="6" t="s">
        <v>10</v>
      </c>
      <c r="C19" s="7">
        <v>1122</v>
      </c>
      <c r="D19" s="6" t="s">
        <v>10</v>
      </c>
      <c r="E19" s="7">
        <v>2651</v>
      </c>
      <c r="F19" s="6" t="s">
        <v>10</v>
      </c>
      <c r="G19" s="7">
        <v>844</v>
      </c>
      <c r="H19" s="23" t="str">
        <f t="shared" si="6"/>
        <v>Նվազել է</v>
      </c>
      <c r="I19" s="22">
        <f t="shared" si="8"/>
        <v>-278</v>
      </c>
      <c r="J19" s="23" t="str">
        <f t="shared" si="7"/>
        <v>Նվազել է</v>
      </c>
      <c r="K19" s="23">
        <f>I19-E19</f>
        <v>-2929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2" priority="15" operator="containsText" text="Անփոփոխ">
      <formula>NOT(ISERROR(SEARCH("Անփոփոխ",J3)))</formula>
    </cfRule>
    <cfRule type="containsText" dxfId="361" priority="16" operator="containsText" text="Նվազել է">
      <formula>NOT(ISERROR(SEARCH("Նվազել է",J3)))</formula>
    </cfRule>
    <cfRule type="containsText" dxfId="360" priority="18" operator="containsText" text="Աճել է">
      <formula>NOT(ISERROR(SEARCH("Աճել է",J3)))</formula>
    </cfRule>
  </conditionalFormatting>
  <conditionalFormatting sqref="K3:K14">
    <cfRule type="cellIs" dxfId="359" priority="13" operator="equal">
      <formula>0</formula>
    </cfRule>
    <cfRule type="cellIs" dxfId="358" priority="14" operator="lessThan">
      <formula>0</formula>
    </cfRule>
    <cfRule type="cellIs" dxfId="357" priority="17" operator="greaterThan">
      <formula>0</formula>
    </cfRule>
  </conditionalFormatting>
  <conditionalFormatting sqref="H3:H14">
    <cfRule type="containsText" dxfId="356" priority="21" operator="containsText" text="Անփոփոխ">
      <formula>NOT(ISERROR(SEARCH("Անփոփոխ",H3)))</formula>
    </cfRule>
    <cfRule type="containsText" dxfId="355" priority="22" operator="containsText" text="Նվազել է">
      <formula>NOT(ISERROR(SEARCH("Նվազել է",H3)))</formula>
    </cfRule>
    <cfRule type="containsText" dxfId="354" priority="24" operator="containsText" text="Աճել է">
      <formula>NOT(ISERROR(SEARCH("Աճել է",H3)))</formula>
    </cfRule>
  </conditionalFormatting>
  <conditionalFormatting sqref="I3:I14">
    <cfRule type="cellIs" dxfId="353" priority="19" operator="equal">
      <formula>0</formula>
    </cfRule>
    <cfRule type="cellIs" dxfId="352" priority="20" operator="lessThan">
      <formula>0</formula>
    </cfRule>
    <cfRule type="cellIs" dxfId="351" priority="23" operator="greaterThan">
      <formula>0</formula>
    </cfRule>
  </conditionalFormatting>
  <conditionalFormatting sqref="H17:H19">
    <cfRule type="containsText" dxfId="350" priority="9" operator="containsText" text="Անփոփոխ">
      <formula>NOT(ISERROR(SEARCH("Անփոփոխ",H17)))</formula>
    </cfRule>
    <cfRule type="containsText" dxfId="349" priority="10" operator="containsText" text="Նվազել է">
      <formula>NOT(ISERROR(SEARCH("Նվազել է",H17)))</formula>
    </cfRule>
    <cfRule type="containsText" dxfId="348" priority="12" operator="containsText" text="Աճել է">
      <formula>NOT(ISERROR(SEARCH("Աճել է",H17)))</formula>
    </cfRule>
  </conditionalFormatting>
  <conditionalFormatting sqref="I17:I19">
    <cfRule type="cellIs" dxfId="347" priority="7" operator="equal">
      <formula>0</formula>
    </cfRule>
    <cfRule type="cellIs" dxfId="346" priority="8" operator="lessThan">
      <formula>0</formula>
    </cfRule>
    <cfRule type="cellIs" dxfId="345" priority="11" operator="greaterThan">
      <formula>0</formula>
    </cfRule>
  </conditionalFormatting>
  <conditionalFormatting sqref="J17:J19">
    <cfRule type="containsText" dxfId="344" priority="3" operator="containsText" text="Անփոփոխ">
      <formula>NOT(ISERROR(SEARCH("Անփոփոխ",J17)))</formula>
    </cfRule>
    <cfRule type="containsText" dxfId="343" priority="4" operator="containsText" text="Նվազել է">
      <formula>NOT(ISERROR(SEARCH("Նվազել է",J17)))</formula>
    </cfRule>
    <cfRule type="containsText" dxfId="342" priority="6" operator="containsText" text="Աճել է">
      <formula>NOT(ISERROR(SEARCH("Աճել է",J17)))</formula>
    </cfRule>
  </conditionalFormatting>
  <conditionalFormatting sqref="K17:K19">
    <cfRule type="cellIs" dxfId="341" priority="1" operator="equal">
      <formula>0</formula>
    </cfRule>
    <cfRule type="cellIs" dxfId="340" priority="2" operator="lessThan">
      <formula>0</formula>
    </cfRule>
    <cfRule type="cellIs" dxfId="339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SheetLayoutView="70" workbookViewId="0">
      <selection activeCell="G14" sqref="G14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34" style="20" customWidth="1"/>
    <col min="7" max="7" width="14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172</v>
      </c>
      <c r="C2" s="67"/>
      <c r="D2" s="62" t="s">
        <v>191</v>
      </c>
      <c r="E2" s="62"/>
      <c r="F2" s="62" t="s">
        <v>192</v>
      </c>
      <c r="G2" s="62"/>
      <c r="H2" s="62" t="s">
        <v>137</v>
      </c>
      <c r="I2" s="65"/>
      <c r="J2" s="62" t="s">
        <v>138</v>
      </c>
      <c r="K2" s="65"/>
    </row>
    <row r="3" spans="1:11" ht="33" customHeight="1" x14ac:dyDescent="0.25">
      <c r="A3" s="33">
        <v>1</v>
      </c>
      <c r="B3" s="5" t="s">
        <v>9</v>
      </c>
      <c r="C3" s="15">
        <v>5284</v>
      </c>
      <c r="D3" s="5" t="s">
        <v>56</v>
      </c>
      <c r="E3" s="15">
        <v>8488</v>
      </c>
      <c r="F3" s="5" t="s">
        <v>247</v>
      </c>
      <c r="G3" s="15">
        <v>6225</v>
      </c>
      <c r="H3" s="22" t="str">
        <f t="shared" ref="H3:H9" si="0">IF(I3=0,"Անփոփոխ",IF(I3&gt;0,"Աճել է","Նվազել է"))</f>
        <v>Աճել է</v>
      </c>
      <c r="I3" s="22">
        <f>G3-C3</f>
        <v>941</v>
      </c>
      <c r="J3" s="22" t="str">
        <f t="shared" ref="J3:J9" si="1">IF(K3=0,"Անփոփոխ",IF(K3&gt;0,"Աճել է","Նվազել է"))</f>
        <v>Նվազել է</v>
      </c>
      <c r="K3" s="22">
        <f>G3-E3</f>
        <v>-2263</v>
      </c>
    </row>
    <row r="4" spans="1:11" ht="31.5" customHeight="1" x14ac:dyDescent="0.25">
      <c r="A4" s="34">
        <v>2</v>
      </c>
      <c r="B4" s="13" t="s">
        <v>244</v>
      </c>
      <c r="C4" s="7">
        <v>2097</v>
      </c>
      <c r="D4" s="13" t="s">
        <v>57</v>
      </c>
      <c r="E4" s="7">
        <v>2465</v>
      </c>
      <c r="F4" s="13" t="s">
        <v>248</v>
      </c>
      <c r="G4" s="7">
        <v>2182</v>
      </c>
      <c r="H4" s="23" t="str">
        <f t="shared" si="0"/>
        <v>Աճել է</v>
      </c>
      <c r="I4" s="22">
        <f t="shared" ref="I4:I14" si="2">G4-C4</f>
        <v>85</v>
      </c>
      <c r="J4" s="23" t="str">
        <f t="shared" si="1"/>
        <v>Նվազել է</v>
      </c>
      <c r="K4" s="22">
        <f t="shared" ref="K4:K14" si="3">G4-E4</f>
        <v>-283</v>
      </c>
    </row>
    <row r="5" spans="1:11" s="57" customFormat="1" ht="23.25" customHeight="1" x14ac:dyDescent="0.25">
      <c r="A5" s="53">
        <v>3</v>
      </c>
      <c r="B5" s="6" t="s">
        <v>5</v>
      </c>
      <c r="C5" s="7">
        <v>1206</v>
      </c>
      <c r="D5" s="54" t="s">
        <v>5</v>
      </c>
      <c r="E5" s="55">
        <v>3013</v>
      </c>
      <c r="F5" s="54" t="s">
        <v>5</v>
      </c>
      <c r="G5" s="55">
        <v>2011</v>
      </c>
      <c r="H5" s="56" t="str">
        <f t="shared" si="0"/>
        <v>Աճել է</v>
      </c>
      <c r="I5" s="22">
        <f t="shared" si="2"/>
        <v>805</v>
      </c>
      <c r="J5" s="56" t="str">
        <f t="shared" si="1"/>
        <v>Նվազել է</v>
      </c>
      <c r="K5" s="22">
        <f t="shared" si="3"/>
        <v>-1002</v>
      </c>
    </row>
    <row r="6" spans="1:11" ht="22.5" customHeight="1" thickBot="1" x14ac:dyDescent="0.3">
      <c r="A6" s="34">
        <v>4</v>
      </c>
      <c r="B6" s="6" t="s">
        <v>1</v>
      </c>
      <c r="C6" s="7">
        <v>1981</v>
      </c>
      <c r="D6" s="6" t="s">
        <v>1</v>
      </c>
      <c r="E6" s="7">
        <v>3010</v>
      </c>
      <c r="F6" s="6" t="s">
        <v>1</v>
      </c>
      <c r="G6" s="7">
        <v>2032</v>
      </c>
      <c r="H6" s="51" t="str">
        <f t="shared" si="0"/>
        <v>Աճել է</v>
      </c>
      <c r="I6" s="22">
        <f t="shared" si="2"/>
        <v>51</v>
      </c>
      <c r="J6" s="51" t="str">
        <f t="shared" si="1"/>
        <v>Նվազել է</v>
      </c>
      <c r="K6" s="22">
        <f t="shared" si="3"/>
        <v>-978</v>
      </c>
    </row>
    <row r="7" spans="1:11" ht="21.75" customHeight="1" x14ac:dyDescent="0.25">
      <c r="A7" s="34"/>
      <c r="B7" s="6" t="s">
        <v>2</v>
      </c>
      <c r="C7" s="7">
        <v>1484</v>
      </c>
      <c r="D7" s="6" t="s">
        <v>62</v>
      </c>
      <c r="E7" s="7">
        <v>2021</v>
      </c>
      <c r="F7" s="6" t="s">
        <v>66</v>
      </c>
      <c r="G7" s="7">
        <v>904</v>
      </c>
      <c r="H7" s="22" t="str">
        <f t="shared" si="0"/>
        <v>Նվազել է</v>
      </c>
      <c r="I7" s="22">
        <f t="shared" si="2"/>
        <v>-580</v>
      </c>
      <c r="J7" s="22" t="str">
        <f t="shared" si="1"/>
        <v>Նվազել է</v>
      </c>
      <c r="K7" s="22">
        <f t="shared" si="3"/>
        <v>-1117</v>
      </c>
    </row>
    <row r="8" spans="1:11" ht="21.75" customHeight="1" x14ac:dyDescent="0.25">
      <c r="A8" s="34"/>
      <c r="B8" s="6" t="s">
        <v>3</v>
      </c>
      <c r="C8" s="7">
        <v>497</v>
      </c>
      <c r="D8" s="6" t="s">
        <v>3</v>
      </c>
      <c r="E8" s="7">
        <v>989</v>
      </c>
      <c r="F8" s="6" t="s">
        <v>3</v>
      </c>
      <c r="G8" s="7">
        <v>1128</v>
      </c>
      <c r="H8" s="23" t="str">
        <f t="shared" si="0"/>
        <v>Աճել է</v>
      </c>
      <c r="I8" s="22">
        <f t="shared" si="2"/>
        <v>631</v>
      </c>
      <c r="J8" s="23" t="str">
        <f t="shared" si="1"/>
        <v>Աճել է</v>
      </c>
      <c r="K8" s="22">
        <f t="shared" si="3"/>
        <v>139</v>
      </c>
    </row>
    <row r="9" spans="1:11" ht="22.5" customHeight="1" x14ac:dyDescent="0.25">
      <c r="A9" s="34">
        <v>5</v>
      </c>
      <c r="B9" s="6" t="s">
        <v>4</v>
      </c>
      <c r="C9" s="7">
        <v>1219</v>
      </c>
      <c r="D9" s="6" t="s">
        <v>4</v>
      </c>
      <c r="E9" s="7">
        <v>1436</v>
      </c>
      <c r="F9" s="6" t="s">
        <v>4</v>
      </c>
      <c r="G9" s="7">
        <v>1528</v>
      </c>
      <c r="H9" s="23" t="str">
        <f t="shared" si="0"/>
        <v>Աճել է</v>
      </c>
      <c r="I9" s="22">
        <f t="shared" si="2"/>
        <v>309</v>
      </c>
      <c r="J9" s="23" t="str">
        <f t="shared" si="1"/>
        <v>Աճել է</v>
      </c>
      <c r="K9" s="22">
        <f t="shared" si="3"/>
        <v>92</v>
      </c>
    </row>
    <row r="10" spans="1:11" ht="21" customHeight="1" x14ac:dyDescent="0.25">
      <c r="A10" s="34"/>
      <c r="B10" s="6" t="s">
        <v>2</v>
      </c>
      <c r="C10" s="7">
        <v>309</v>
      </c>
      <c r="D10" s="6" t="s">
        <v>2</v>
      </c>
      <c r="E10" s="7">
        <v>989</v>
      </c>
      <c r="F10" s="6" t="s">
        <v>2</v>
      </c>
      <c r="G10" s="7">
        <v>165</v>
      </c>
      <c r="H10" s="23" t="str">
        <f>IF(I10=0,"Անփոփոխ",IF(I10&gt;0,"Աճել է","Նվազել է"))</f>
        <v>Նվազել է</v>
      </c>
      <c r="I10" s="22">
        <f t="shared" si="2"/>
        <v>-144</v>
      </c>
      <c r="J10" s="23" t="str">
        <f>IF(K10=0,"Անփոփոխ",IF(K10&gt;0,"Աճել է","Նվազել է"))</f>
        <v>Նվազել է</v>
      </c>
      <c r="K10" s="22">
        <f t="shared" si="3"/>
        <v>-824</v>
      </c>
    </row>
    <row r="11" spans="1:11" ht="22.5" customHeight="1" x14ac:dyDescent="0.25">
      <c r="A11" s="34"/>
      <c r="B11" s="6" t="s">
        <v>3</v>
      </c>
      <c r="C11" s="7">
        <v>497</v>
      </c>
      <c r="D11" s="6" t="s">
        <v>3</v>
      </c>
      <c r="E11" s="7">
        <v>268</v>
      </c>
      <c r="F11" s="6" t="s">
        <v>3</v>
      </c>
      <c r="G11" s="7">
        <v>1128</v>
      </c>
      <c r="H11" s="23" t="str">
        <f t="shared" ref="H11:H14" si="4">IF(I11=0,"Անփոփոխ",IF(I11&gt;0,"Աճել է","Նվազել է"))</f>
        <v>Աճել է</v>
      </c>
      <c r="I11" s="22">
        <f t="shared" si="2"/>
        <v>631</v>
      </c>
      <c r="J11" s="23" t="str">
        <f t="shared" ref="J11:J14" si="5">IF(K11=0,"Անփոփոխ",IF(K11&gt;0,"Աճել է","Նվազել է"))</f>
        <v>Աճել է</v>
      </c>
      <c r="K11" s="22">
        <f t="shared" si="3"/>
        <v>860</v>
      </c>
    </row>
    <row r="12" spans="1:11" ht="26.25" customHeight="1" x14ac:dyDescent="0.25">
      <c r="A12" s="34"/>
      <c r="B12" s="6" t="s">
        <v>11</v>
      </c>
      <c r="C12" s="7">
        <v>413</v>
      </c>
      <c r="D12" s="6" t="s">
        <v>11</v>
      </c>
      <c r="E12" s="7">
        <v>179</v>
      </c>
      <c r="F12" s="6" t="s">
        <v>11</v>
      </c>
      <c r="G12" s="7">
        <v>235</v>
      </c>
      <c r="H12" s="23" t="str">
        <f t="shared" si="4"/>
        <v>Նվազել է</v>
      </c>
      <c r="I12" s="22">
        <f t="shared" si="2"/>
        <v>-178</v>
      </c>
      <c r="J12" s="23" t="str">
        <f t="shared" si="5"/>
        <v>Աճել է</v>
      </c>
      <c r="K12" s="22">
        <f t="shared" si="3"/>
        <v>56</v>
      </c>
    </row>
    <row r="13" spans="1:11" ht="27" customHeight="1" x14ac:dyDescent="0.25">
      <c r="A13" s="34">
        <v>6</v>
      </c>
      <c r="B13" s="6" t="s">
        <v>7</v>
      </c>
      <c r="C13" s="7">
        <v>430</v>
      </c>
      <c r="D13" s="6" t="s">
        <v>7</v>
      </c>
      <c r="E13" s="7">
        <v>435</v>
      </c>
      <c r="F13" s="6" t="s">
        <v>7</v>
      </c>
      <c r="G13" s="7">
        <v>1649</v>
      </c>
      <c r="H13" s="23" t="str">
        <f t="shared" si="4"/>
        <v>Աճել է</v>
      </c>
      <c r="I13" s="22">
        <f t="shared" si="2"/>
        <v>1219</v>
      </c>
      <c r="J13" s="23" t="str">
        <f t="shared" si="5"/>
        <v>Աճել է</v>
      </c>
      <c r="K13" s="22">
        <f t="shared" si="3"/>
        <v>1214</v>
      </c>
    </row>
    <row r="14" spans="1:11" ht="24" customHeight="1" x14ac:dyDescent="0.25">
      <c r="A14" s="34">
        <v>7</v>
      </c>
      <c r="B14" s="6" t="s">
        <v>6</v>
      </c>
      <c r="C14" s="7">
        <v>73</v>
      </c>
      <c r="D14" s="6" t="s">
        <v>6</v>
      </c>
      <c r="E14" s="7">
        <v>191</v>
      </c>
      <c r="F14" s="6" t="s">
        <v>6</v>
      </c>
      <c r="G14" s="7">
        <v>95</v>
      </c>
      <c r="H14" s="23" t="str">
        <f t="shared" si="4"/>
        <v>Աճել է</v>
      </c>
      <c r="I14" s="22">
        <f t="shared" si="2"/>
        <v>22</v>
      </c>
      <c r="J14" s="23" t="str">
        <f t="shared" si="5"/>
        <v>Նվազել է</v>
      </c>
      <c r="K14" s="22">
        <f t="shared" si="3"/>
        <v>-96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245</v>
      </c>
      <c r="C16" s="62"/>
      <c r="D16" s="62" t="s">
        <v>26</v>
      </c>
      <c r="E16" s="62"/>
      <c r="F16" s="62" t="s">
        <v>26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2843</v>
      </c>
      <c r="D17" s="5" t="s">
        <v>8</v>
      </c>
      <c r="E17" s="15">
        <v>4140</v>
      </c>
      <c r="F17" s="5" t="s">
        <v>8</v>
      </c>
      <c r="G17" s="15">
        <v>2654</v>
      </c>
      <c r="H17" s="22" t="str">
        <f t="shared" ref="H17:H19" si="6">IF(I17=0,"Անփոփոխ",IF(I17&gt;0,"Աճել է","Նվազել է"))</f>
        <v>Նվազել է</v>
      </c>
      <c r="I17" s="22">
        <f>G17-C17</f>
        <v>-189</v>
      </c>
      <c r="J17" s="22" t="str">
        <f t="shared" ref="J17:J19" si="7">IF(K17=0,"Անփոփոխ",IF(K17&gt;0,"Աճել է","Նվազել է"))</f>
        <v>Նվազել է</v>
      </c>
      <c r="K17" s="22">
        <f>I17-E17</f>
        <v>-4329</v>
      </c>
    </row>
    <row r="18" spans="1:11" ht="36.75" customHeight="1" x14ac:dyDescent="0.25">
      <c r="A18" s="37">
        <v>2</v>
      </c>
      <c r="B18" s="6" t="s">
        <v>246</v>
      </c>
      <c r="C18" s="7">
        <v>974</v>
      </c>
      <c r="D18" s="6" t="s">
        <v>63</v>
      </c>
      <c r="E18" s="7">
        <v>2290</v>
      </c>
      <c r="F18" s="6" t="s">
        <v>63</v>
      </c>
      <c r="G18" s="7">
        <v>1796</v>
      </c>
      <c r="H18" s="23" t="str">
        <f t="shared" si="6"/>
        <v>Աճել է</v>
      </c>
      <c r="I18" s="22">
        <f t="shared" ref="I18:I19" si="8">G18-C18</f>
        <v>822</v>
      </c>
      <c r="J18" s="23" t="str">
        <f t="shared" si="7"/>
        <v>Նվազել է</v>
      </c>
      <c r="K18" s="23">
        <f>I18-E18</f>
        <v>-1468</v>
      </c>
    </row>
    <row r="19" spans="1:11" ht="24" customHeight="1" x14ac:dyDescent="0.25">
      <c r="A19" s="37">
        <v>3</v>
      </c>
      <c r="B19" s="6" t="s">
        <v>10</v>
      </c>
      <c r="C19" s="7">
        <v>1869</v>
      </c>
      <c r="D19" s="6" t="s">
        <v>10</v>
      </c>
      <c r="E19" s="7">
        <v>1850</v>
      </c>
      <c r="F19" s="6" t="s">
        <v>10</v>
      </c>
      <c r="G19" s="7">
        <v>858</v>
      </c>
      <c r="H19" s="23" t="str">
        <f t="shared" si="6"/>
        <v>Նվազել է</v>
      </c>
      <c r="I19" s="22">
        <f t="shared" si="8"/>
        <v>-1011</v>
      </c>
      <c r="J19" s="23" t="str">
        <f t="shared" si="7"/>
        <v>Նվազել է</v>
      </c>
      <c r="K19" s="23">
        <f>I19-E19</f>
        <v>-2861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38" priority="15" operator="containsText" text="Անփոփոխ">
      <formula>NOT(ISERROR(SEARCH("Անփոփոխ",J3)))</formula>
    </cfRule>
    <cfRule type="containsText" dxfId="337" priority="16" operator="containsText" text="Նվազել է">
      <formula>NOT(ISERROR(SEARCH("Նվազել է",J3)))</formula>
    </cfRule>
    <cfRule type="containsText" dxfId="336" priority="18" operator="containsText" text="Աճել է">
      <formula>NOT(ISERROR(SEARCH("Աճել է",J3)))</formula>
    </cfRule>
  </conditionalFormatting>
  <conditionalFormatting sqref="K3:K14">
    <cfRule type="cellIs" dxfId="335" priority="13" operator="equal">
      <formula>0</formula>
    </cfRule>
    <cfRule type="cellIs" dxfId="334" priority="14" operator="lessThan">
      <formula>0</formula>
    </cfRule>
    <cfRule type="cellIs" dxfId="333" priority="17" operator="greaterThan">
      <formula>0</formula>
    </cfRule>
  </conditionalFormatting>
  <conditionalFormatting sqref="H3:H14">
    <cfRule type="containsText" dxfId="332" priority="21" operator="containsText" text="Անփոփոխ">
      <formula>NOT(ISERROR(SEARCH("Անփոփոխ",H3)))</formula>
    </cfRule>
    <cfRule type="containsText" dxfId="331" priority="22" operator="containsText" text="Նվազել է">
      <formula>NOT(ISERROR(SEARCH("Նվազել է",H3)))</formula>
    </cfRule>
    <cfRule type="containsText" dxfId="330" priority="24" operator="containsText" text="Աճել է">
      <formula>NOT(ISERROR(SEARCH("Աճել է",H3)))</formula>
    </cfRule>
  </conditionalFormatting>
  <conditionalFormatting sqref="I3:I14">
    <cfRule type="cellIs" dxfId="329" priority="19" operator="equal">
      <formula>0</formula>
    </cfRule>
    <cfRule type="cellIs" dxfId="328" priority="20" operator="lessThan">
      <formula>0</formula>
    </cfRule>
    <cfRule type="cellIs" dxfId="327" priority="23" operator="greaterThan">
      <formula>0</formula>
    </cfRule>
  </conditionalFormatting>
  <conditionalFormatting sqref="H17:H19">
    <cfRule type="containsText" dxfId="326" priority="9" operator="containsText" text="Անփոփոխ">
      <formula>NOT(ISERROR(SEARCH("Անփոփոխ",H17)))</formula>
    </cfRule>
    <cfRule type="containsText" dxfId="325" priority="10" operator="containsText" text="Նվազել է">
      <formula>NOT(ISERROR(SEARCH("Նվազել է",H17)))</formula>
    </cfRule>
    <cfRule type="containsText" dxfId="324" priority="12" operator="containsText" text="Աճել է">
      <formula>NOT(ISERROR(SEARCH("Աճել է",H17)))</formula>
    </cfRule>
  </conditionalFormatting>
  <conditionalFormatting sqref="I17:I19">
    <cfRule type="cellIs" dxfId="323" priority="7" operator="equal">
      <formula>0</formula>
    </cfRule>
    <cfRule type="cellIs" dxfId="322" priority="8" operator="lessThan">
      <formula>0</formula>
    </cfRule>
    <cfRule type="cellIs" dxfId="321" priority="11" operator="greaterThan">
      <formula>0</formula>
    </cfRule>
  </conditionalFormatting>
  <conditionalFormatting sqref="J17:J19">
    <cfRule type="containsText" dxfId="320" priority="3" operator="containsText" text="Անփոփոխ">
      <formula>NOT(ISERROR(SEARCH("Անփոփոխ",J17)))</formula>
    </cfRule>
    <cfRule type="containsText" dxfId="319" priority="4" operator="containsText" text="Նվազել է">
      <formula>NOT(ISERROR(SEARCH("Նվազել է",J17)))</formula>
    </cfRule>
    <cfRule type="containsText" dxfId="318" priority="6" operator="containsText" text="Աճել է">
      <formula>NOT(ISERROR(SEARCH("Աճել է",J17)))</formula>
    </cfRule>
  </conditionalFormatting>
  <conditionalFormatting sqref="K17:K19">
    <cfRule type="cellIs" dxfId="317" priority="1" operator="equal">
      <formula>0</formula>
    </cfRule>
    <cfRule type="cellIs" dxfId="316" priority="2" operator="lessThan">
      <formula>0</formula>
    </cfRule>
    <cfRule type="cellIs" dxfId="315" priority="5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SheetLayoutView="8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62" t="s">
        <v>173</v>
      </c>
      <c r="C2" s="62"/>
      <c r="D2" s="62" t="s">
        <v>27</v>
      </c>
      <c r="E2" s="62"/>
      <c r="F2" s="62" t="s">
        <v>193</v>
      </c>
      <c r="G2" s="62"/>
      <c r="H2" s="62" t="s">
        <v>137</v>
      </c>
      <c r="I2" s="65"/>
      <c r="J2" s="62" t="s">
        <v>138</v>
      </c>
      <c r="K2" s="65"/>
    </row>
    <row r="3" spans="1:11" ht="23.25" customHeight="1" x14ac:dyDescent="0.25">
      <c r="A3" s="33">
        <v>1</v>
      </c>
      <c r="B3" s="5" t="s">
        <v>58</v>
      </c>
      <c r="C3" s="15"/>
      <c r="D3" s="5" t="s">
        <v>68</v>
      </c>
      <c r="E3" s="15"/>
      <c r="F3" s="5" t="s">
        <v>64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59</v>
      </c>
      <c r="C4" s="7"/>
      <c r="D4" s="13" t="s">
        <v>69</v>
      </c>
      <c r="E4" s="7"/>
      <c r="F4" s="13" t="s">
        <v>65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60</v>
      </c>
      <c r="C7" s="7"/>
      <c r="D7" s="6" t="s">
        <v>70</v>
      </c>
      <c r="E7" s="7"/>
      <c r="F7" s="6" t="s">
        <v>66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174</v>
      </c>
      <c r="C16" s="62"/>
      <c r="D16" s="62" t="s">
        <v>71</v>
      </c>
      <c r="E16" s="62"/>
      <c r="F16" s="62" t="s">
        <v>28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61</v>
      </c>
      <c r="C18" s="7"/>
      <c r="D18" s="6" t="s">
        <v>72</v>
      </c>
      <c r="E18" s="7"/>
      <c r="F18" s="6" t="s">
        <v>67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14" priority="15" operator="containsText" text="Անփոփոխ">
      <formula>NOT(ISERROR(SEARCH("Անփոփոխ",J3)))</formula>
    </cfRule>
    <cfRule type="containsText" dxfId="313" priority="16" operator="containsText" text="Նվազել է">
      <formula>NOT(ISERROR(SEARCH("Նվազել է",J3)))</formula>
    </cfRule>
    <cfRule type="containsText" dxfId="312" priority="18" operator="containsText" text="Աճել է">
      <formula>NOT(ISERROR(SEARCH("Աճել է",J3)))</formula>
    </cfRule>
  </conditionalFormatting>
  <conditionalFormatting sqref="K3:K14">
    <cfRule type="cellIs" dxfId="311" priority="13" operator="equal">
      <formula>0</formula>
    </cfRule>
    <cfRule type="cellIs" dxfId="310" priority="14" operator="lessThan">
      <formula>0</formula>
    </cfRule>
    <cfRule type="cellIs" dxfId="309" priority="17" operator="greaterThan">
      <formula>0</formula>
    </cfRule>
  </conditionalFormatting>
  <conditionalFormatting sqref="H3:H14">
    <cfRule type="containsText" dxfId="308" priority="21" operator="containsText" text="Անփոփոխ">
      <formula>NOT(ISERROR(SEARCH("Անփոփոխ",H3)))</formula>
    </cfRule>
    <cfRule type="containsText" dxfId="307" priority="22" operator="containsText" text="Նվազել է">
      <formula>NOT(ISERROR(SEARCH("Նվազել է",H3)))</formula>
    </cfRule>
    <cfRule type="containsText" dxfId="306" priority="24" operator="containsText" text="Աճել է">
      <formula>NOT(ISERROR(SEARCH("Աճել է",H3)))</formula>
    </cfRule>
  </conditionalFormatting>
  <conditionalFormatting sqref="I3:I14">
    <cfRule type="cellIs" dxfId="305" priority="19" operator="equal">
      <formula>0</formula>
    </cfRule>
    <cfRule type="cellIs" dxfId="304" priority="20" operator="lessThan">
      <formula>0</formula>
    </cfRule>
    <cfRule type="cellIs" dxfId="303" priority="23" operator="greaterThan">
      <formula>0</formula>
    </cfRule>
  </conditionalFormatting>
  <conditionalFormatting sqref="H17:H19">
    <cfRule type="containsText" dxfId="302" priority="9" operator="containsText" text="Անփոփոխ">
      <formula>NOT(ISERROR(SEARCH("Անփոփոխ",H17)))</formula>
    </cfRule>
    <cfRule type="containsText" dxfId="301" priority="10" operator="containsText" text="Նվազել է">
      <formula>NOT(ISERROR(SEARCH("Նվազել է",H17)))</formula>
    </cfRule>
    <cfRule type="containsText" dxfId="300" priority="12" operator="containsText" text="Աճել է">
      <formula>NOT(ISERROR(SEARCH("Աճել է",H17)))</formula>
    </cfRule>
  </conditionalFormatting>
  <conditionalFormatting sqref="I17:I19">
    <cfRule type="cellIs" dxfId="299" priority="7" operator="equal">
      <formula>0</formula>
    </cfRule>
    <cfRule type="cellIs" dxfId="298" priority="8" operator="lessThan">
      <formula>0</formula>
    </cfRule>
    <cfRule type="cellIs" dxfId="297" priority="11" operator="greaterThan">
      <formula>0</formula>
    </cfRule>
  </conditionalFormatting>
  <conditionalFormatting sqref="J17:J19">
    <cfRule type="containsText" dxfId="296" priority="3" operator="containsText" text="Անփոփոխ">
      <formula>NOT(ISERROR(SEARCH("Անփոփոխ",J17)))</formula>
    </cfRule>
    <cfRule type="containsText" dxfId="295" priority="4" operator="containsText" text="Նվազել է">
      <formula>NOT(ISERROR(SEARCH("Նվազել է",J17)))</formula>
    </cfRule>
    <cfRule type="containsText" dxfId="294" priority="6" operator="containsText" text="Աճել է">
      <formula>NOT(ISERROR(SEARCH("Աճել է",J17)))</formula>
    </cfRule>
  </conditionalFormatting>
  <conditionalFormatting sqref="K17:K19">
    <cfRule type="cellIs" dxfId="293" priority="1" operator="equal">
      <formula>0</formula>
    </cfRule>
    <cfRule type="cellIs" dxfId="292" priority="2" operator="lessThan">
      <formula>0</formula>
    </cfRule>
    <cfRule type="cellIs" dxfId="291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175</v>
      </c>
      <c r="C2" s="62"/>
      <c r="D2" s="62" t="s">
        <v>194</v>
      </c>
      <c r="E2" s="62"/>
      <c r="F2" s="62" t="s">
        <v>195</v>
      </c>
      <c r="G2" s="62"/>
      <c r="H2" s="62" t="s">
        <v>137</v>
      </c>
      <c r="I2" s="65"/>
      <c r="J2" s="62" t="s">
        <v>138</v>
      </c>
      <c r="K2" s="65"/>
    </row>
    <row r="3" spans="1:11" ht="23.25" customHeight="1" x14ac:dyDescent="0.25">
      <c r="A3" s="33">
        <v>1</v>
      </c>
      <c r="B3" s="5" t="s">
        <v>73</v>
      </c>
      <c r="C3" s="15"/>
      <c r="D3" s="5" t="s">
        <v>73</v>
      </c>
      <c r="E3" s="15"/>
      <c r="F3" s="5" t="s">
        <v>76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74</v>
      </c>
      <c r="C4" s="7"/>
      <c r="D4" s="13" t="s">
        <v>74</v>
      </c>
      <c r="E4" s="7"/>
      <c r="F4" s="13" t="s">
        <v>77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18</v>
      </c>
      <c r="C7" s="7"/>
      <c r="D7" s="6" t="s">
        <v>18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176</v>
      </c>
      <c r="C16" s="62"/>
      <c r="D16" s="62" t="s">
        <v>29</v>
      </c>
      <c r="E16" s="62"/>
      <c r="F16" s="62" t="s">
        <v>30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75</v>
      </c>
      <c r="C18" s="7"/>
      <c r="D18" s="6" t="s">
        <v>75</v>
      </c>
      <c r="E18" s="7"/>
      <c r="F18" s="6" t="s">
        <v>78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0" priority="15" operator="containsText" text="Անփոփոխ">
      <formula>NOT(ISERROR(SEARCH("Անփոփոխ",J3)))</formula>
    </cfRule>
    <cfRule type="containsText" dxfId="289" priority="16" operator="containsText" text="Նվազել է">
      <formula>NOT(ISERROR(SEARCH("Նվազել է",J3)))</formula>
    </cfRule>
    <cfRule type="containsText" dxfId="288" priority="18" operator="containsText" text="Աճել է">
      <formula>NOT(ISERROR(SEARCH("Աճել է",J3)))</formula>
    </cfRule>
  </conditionalFormatting>
  <conditionalFormatting sqref="K3:K14">
    <cfRule type="cellIs" dxfId="287" priority="13" operator="equal">
      <formula>0</formula>
    </cfRule>
    <cfRule type="cellIs" dxfId="286" priority="14" operator="lessThan">
      <formula>0</formula>
    </cfRule>
    <cfRule type="cellIs" dxfId="285" priority="17" operator="greaterThan">
      <formula>0</formula>
    </cfRule>
  </conditionalFormatting>
  <conditionalFormatting sqref="H3:H14">
    <cfRule type="containsText" dxfId="284" priority="21" operator="containsText" text="Անփոփոխ">
      <formula>NOT(ISERROR(SEARCH("Անփոփոխ",H3)))</formula>
    </cfRule>
    <cfRule type="containsText" dxfId="283" priority="22" operator="containsText" text="Նվազել է">
      <formula>NOT(ISERROR(SEARCH("Նվազել է",H3)))</formula>
    </cfRule>
    <cfRule type="containsText" dxfId="282" priority="24" operator="containsText" text="Աճել է">
      <formula>NOT(ISERROR(SEARCH("Աճել է",H3)))</formula>
    </cfRule>
  </conditionalFormatting>
  <conditionalFormatting sqref="I3:I14">
    <cfRule type="cellIs" dxfId="281" priority="19" operator="equal">
      <formula>0</formula>
    </cfRule>
    <cfRule type="cellIs" dxfId="280" priority="20" operator="lessThan">
      <formula>0</formula>
    </cfRule>
    <cfRule type="cellIs" dxfId="279" priority="23" operator="greaterThan">
      <formula>0</formula>
    </cfRule>
  </conditionalFormatting>
  <conditionalFormatting sqref="H17:H19">
    <cfRule type="containsText" dxfId="278" priority="9" operator="containsText" text="Անփոփոխ">
      <formula>NOT(ISERROR(SEARCH("Անփոփոխ",H17)))</formula>
    </cfRule>
    <cfRule type="containsText" dxfId="277" priority="10" operator="containsText" text="Նվազել է">
      <formula>NOT(ISERROR(SEARCH("Նվազել է",H17)))</formula>
    </cfRule>
    <cfRule type="containsText" dxfId="276" priority="12" operator="containsText" text="Աճել է">
      <formula>NOT(ISERROR(SEARCH("Աճել է",H17)))</formula>
    </cfRule>
  </conditionalFormatting>
  <conditionalFormatting sqref="I17:I19">
    <cfRule type="cellIs" dxfId="275" priority="7" operator="equal">
      <formula>0</formula>
    </cfRule>
    <cfRule type="cellIs" dxfId="274" priority="8" operator="lessThan">
      <formula>0</formula>
    </cfRule>
    <cfRule type="cellIs" dxfId="273" priority="11" operator="greaterThan">
      <formula>0</formula>
    </cfRule>
  </conditionalFormatting>
  <conditionalFormatting sqref="J17:J19">
    <cfRule type="containsText" dxfId="272" priority="3" operator="containsText" text="Անփոփոխ">
      <formula>NOT(ISERROR(SEARCH("Անփոփոխ",J17)))</formula>
    </cfRule>
    <cfRule type="containsText" dxfId="271" priority="4" operator="containsText" text="Նվազել է">
      <formula>NOT(ISERROR(SEARCH("Նվազել է",J17)))</formula>
    </cfRule>
    <cfRule type="containsText" dxfId="270" priority="6" operator="containsText" text="Աճել է">
      <formula>NOT(ISERROR(SEARCH("Աճել է",J17)))</formula>
    </cfRule>
  </conditionalFormatting>
  <conditionalFormatting sqref="K17:K19">
    <cfRule type="cellIs" dxfId="269" priority="1" operator="equal">
      <formula>0</formula>
    </cfRule>
    <cfRule type="cellIs" dxfId="268" priority="2" operator="lessThan">
      <formula>0</formula>
    </cfRule>
    <cfRule type="cellIs" dxfId="267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K3" sqref="K3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177</v>
      </c>
      <c r="C2" s="62"/>
      <c r="D2" s="62" t="s">
        <v>196</v>
      </c>
      <c r="E2" s="62"/>
      <c r="F2" s="62" t="s">
        <v>197</v>
      </c>
      <c r="G2" s="62"/>
      <c r="H2" s="62" t="s">
        <v>137</v>
      </c>
      <c r="I2" s="65"/>
      <c r="J2" s="62" t="s">
        <v>138</v>
      </c>
      <c r="K2" s="65"/>
    </row>
    <row r="3" spans="1:11" ht="23.25" customHeight="1" x14ac:dyDescent="0.25">
      <c r="A3" s="33">
        <v>1</v>
      </c>
      <c r="B3" s="5" t="s">
        <v>80</v>
      </c>
      <c r="C3" s="15"/>
      <c r="D3" s="5" t="s">
        <v>80</v>
      </c>
      <c r="E3" s="15"/>
      <c r="F3" s="5" t="s">
        <v>85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79</v>
      </c>
      <c r="C4" s="7"/>
      <c r="D4" s="13" t="s">
        <v>79</v>
      </c>
      <c r="E4" s="7"/>
      <c r="F4" s="13" t="s">
        <v>84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81</v>
      </c>
      <c r="C7" s="7"/>
      <c r="D7" s="6" t="s">
        <v>81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178</v>
      </c>
      <c r="C16" s="62"/>
      <c r="D16" s="62" t="s">
        <v>13</v>
      </c>
      <c r="E16" s="62"/>
      <c r="F16" s="62" t="s">
        <v>31</v>
      </c>
      <c r="G16" s="62"/>
      <c r="H16" s="62" t="s">
        <v>137</v>
      </c>
      <c r="I16" s="65"/>
      <c r="J16" s="62" t="s">
        <v>138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7">
        <v>2</v>
      </c>
      <c r="B18" s="6" t="s">
        <v>82</v>
      </c>
      <c r="C18" s="7"/>
      <c r="D18" s="6" t="s">
        <v>82</v>
      </c>
      <c r="E18" s="7"/>
      <c r="F18" s="6" t="s">
        <v>83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66" priority="15" operator="containsText" text="Անփոփոխ">
      <formula>NOT(ISERROR(SEARCH("Անփոփոխ",J3)))</formula>
    </cfRule>
    <cfRule type="containsText" dxfId="265" priority="16" operator="containsText" text="Նվազել է">
      <formula>NOT(ISERROR(SEARCH("Նվազել է",J3)))</formula>
    </cfRule>
    <cfRule type="containsText" dxfId="264" priority="18" operator="containsText" text="Աճել է">
      <formula>NOT(ISERROR(SEARCH("Աճել է",J3)))</formula>
    </cfRule>
  </conditionalFormatting>
  <conditionalFormatting sqref="K3:K14">
    <cfRule type="cellIs" dxfId="263" priority="13" operator="equal">
      <formula>0</formula>
    </cfRule>
    <cfRule type="cellIs" dxfId="262" priority="14" operator="lessThan">
      <formula>0</formula>
    </cfRule>
    <cfRule type="cellIs" dxfId="261" priority="17" operator="greaterThan">
      <formula>0</formula>
    </cfRule>
  </conditionalFormatting>
  <conditionalFormatting sqref="H3:H14">
    <cfRule type="containsText" dxfId="260" priority="21" operator="containsText" text="Անփոփոխ">
      <formula>NOT(ISERROR(SEARCH("Անփոփոխ",H3)))</formula>
    </cfRule>
    <cfRule type="containsText" dxfId="259" priority="22" operator="containsText" text="Նվազել է">
      <formula>NOT(ISERROR(SEARCH("Նվազել է",H3)))</formula>
    </cfRule>
    <cfRule type="containsText" dxfId="258" priority="24" operator="containsText" text="Աճել է">
      <formula>NOT(ISERROR(SEARCH("Աճել է",H3)))</formula>
    </cfRule>
  </conditionalFormatting>
  <conditionalFormatting sqref="I3:I14">
    <cfRule type="cellIs" dxfId="257" priority="19" operator="equal">
      <formula>0</formula>
    </cfRule>
    <cfRule type="cellIs" dxfId="256" priority="20" operator="lessThan">
      <formula>0</formula>
    </cfRule>
    <cfRule type="cellIs" dxfId="255" priority="23" operator="greaterThan">
      <formula>0</formula>
    </cfRule>
  </conditionalFormatting>
  <conditionalFormatting sqref="H17:H19">
    <cfRule type="containsText" dxfId="254" priority="9" operator="containsText" text="Անփոփոխ">
      <formula>NOT(ISERROR(SEARCH("Անփոփոխ",H17)))</formula>
    </cfRule>
    <cfRule type="containsText" dxfId="253" priority="10" operator="containsText" text="Նվազել է">
      <formula>NOT(ISERROR(SEARCH("Նվազել է",H17)))</formula>
    </cfRule>
    <cfRule type="containsText" dxfId="252" priority="12" operator="containsText" text="Աճել է">
      <formula>NOT(ISERROR(SEARCH("Աճել է",H17)))</formula>
    </cfRule>
  </conditionalFormatting>
  <conditionalFormatting sqref="I17:I19">
    <cfRule type="cellIs" dxfId="251" priority="7" operator="equal">
      <formula>0</formula>
    </cfRule>
    <cfRule type="cellIs" dxfId="250" priority="8" operator="lessThan">
      <formula>0</formula>
    </cfRule>
    <cfRule type="cellIs" dxfId="249" priority="11" operator="greaterThan">
      <formula>0</formula>
    </cfRule>
  </conditionalFormatting>
  <conditionalFormatting sqref="J17:J19">
    <cfRule type="containsText" dxfId="248" priority="3" operator="containsText" text="Անփոփոխ">
      <formula>NOT(ISERROR(SEARCH("Անփոփոխ",J17)))</formula>
    </cfRule>
    <cfRule type="containsText" dxfId="247" priority="4" operator="containsText" text="Նվազել է">
      <formula>NOT(ISERROR(SEARCH("Նվազել է",J17)))</formula>
    </cfRule>
    <cfRule type="containsText" dxfId="246" priority="6" operator="containsText" text="Աճել է">
      <formula>NOT(ISERROR(SEARCH("Աճել է",J17)))</formula>
    </cfRule>
  </conditionalFormatting>
  <conditionalFormatting sqref="K17:K19">
    <cfRule type="cellIs" dxfId="245" priority="1" operator="equal">
      <formula>0</formula>
    </cfRule>
    <cfRule type="cellIs" dxfId="244" priority="2" operator="lessThan">
      <formula>0</formula>
    </cfRule>
    <cfRule type="cellIs" dxfId="243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2022-08-10T11:19:46Z</dcterms:modified>
</cp:coreProperties>
</file>