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30"/>
  </bookViews>
  <sheets>
    <sheet name="Հ1 Ձև1 " sheetId="9" r:id="rId1"/>
    <sheet name="Հ1 Ձև 2 (1) " sheetId="1" r:id="rId2"/>
    <sheet name="Քաշաթաղ" sheetId="11" r:id="rId3"/>
    <sheet name="Սահմանամերձ" sheetId="12" r:id="rId4"/>
    <sheet name="Երեխաներ" sheetId="13" r:id="rId5"/>
    <sheet name="Լրացման պահանջներ" sheetId="7" r:id="rId6"/>
  </sheets>
  <definedNames>
    <definedName name="_ftn1" localSheetId="0">'Հ1 Ձև1 '!#REF!</definedName>
    <definedName name="_ftn2" localSheetId="0">'Հ1 Ձև1 '!#REF!</definedName>
    <definedName name="_ftnref1" localSheetId="0">'Հ1 Ձև1 '!$W$6</definedName>
    <definedName name="_ftnref2" localSheetId="0">'Հ1 Ձև1 '!$X$6</definedName>
    <definedName name="_Toc501014752" localSheetId="1">'Հ1 Ձև 2 (1) '!#REF!</definedName>
    <definedName name="_Toc501014752" localSheetId="2">Քաշաթաղ!#REF!</definedName>
    <definedName name="_Toc501014753" localSheetId="1">'Հ1 Ձև 2 (1) '!#REF!</definedName>
    <definedName name="_Toc501014753" localSheetId="2">Քաշաթաղ!#REF!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 i="9" l="1"/>
  <c r="Y9" i="9" l="1"/>
  <c r="F10" i="9" l="1"/>
  <c r="E11" i="9"/>
  <c r="E10" i="9"/>
  <c r="D10" i="9"/>
  <c r="D11" i="9"/>
  <c r="C11" i="9"/>
  <c r="C10" i="9"/>
  <c r="B11" i="9"/>
  <c r="B10" i="9"/>
  <c r="F22" i="11"/>
  <c r="J22" i="11" l="1"/>
  <c r="I22" i="11"/>
  <c r="H22" i="11"/>
  <c r="G22" i="11"/>
  <c r="F25" i="13" l="1"/>
  <c r="P47" i="13" l="1"/>
  <c r="O47" i="13"/>
  <c r="N47" i="13"/>
  <c r="M46" i="13"/>
  <c r="L46" i="13"/>
  <c r="K46" i="13"/>
  <c r="G45" i="13"/>
  <c r="G47" i="13" s="1"/>
  <c r="F45" i="13"/>
  <c r="F47" i="13" s="1"/>
  <c r="E45" i="13"/>
  <c r="E47" i="13" s="1"/>
  <c r="M44" i="13"/>
  <c r="S44" i="13" s="1"/>
  <c r="L44" i="13"/>
  <c r="R44" i="13" s="1"/>
  <c r="K44" i="13"/>
  <c r="Q44" i="13" s="1"/>
  <c r="M43" i="13"/>
  <c r="S43" i="13" s="1"/>
  <c r="L43" i="13"/>
  <c r="R43" i="13" s="1"/>
  <c r="K43" i="13"/>
  <c r="Q43" i="13" s="1"/>
  <c r="Q42" i="13"/>
  <c r="M42" i="13"/>
  <c r="S42" i="13" s="1"/>
  <c r="L42" i="13"/>
  <c r="R42" i="13" s="1"/>
  <c r="K42" i="13"/>
  <c r="K25" i="13"/>
  <c r="J41" i="13"/>
  <c r="J45" i="13" s="1"/>
  <c r="I41" i="13"/>
  <c r="I45" i="13" s="1"/>
  <c r="I47" i="13" s="1"/>
  <c r="H41" i="13"/>
  <c r="H45" i="13" s="1"/>
  <c r="H47" i="13" s="1"/>
  <c r="D41" i="13"/>
  <c r="D47" i="13" s="1"/>
  <c r="C41" i="13"/>
  <c r="P43" i="12"/>
  <c r="O43" i="12"/>
  <c r="N43" i="12"/>
  <c r="M42" i="12"/>
  <c r="L42" i="12"/>
  <c r="K42" i="12"/>
  <c r="G41" i="12"/>
  <c r="G43" i="12" s="1"/>
  <c r="F41" i="12"/>
  <c r="F43" i="12" s="1"/>
  <c r="E41" i="12"/>
  <c r="E43" i="12" s="1"/>
  <c r="M40" i="12"/>
  <c r="S40" i="12" s="1"/>
  <c r="L40" i="12"/>
  <c r="R40" i="12" s="1"/>
  <c r="K40" i="12"/>
  <c r="Q40" i="12" s="1"/>
  <c r="M39" i="12"/>
  <c r="S39" i="12" s="1"/>
  <c r="L39" i="12"/>
  <c r="R39" i="12" s="1"/>
  <c r="K39" i="12"/>
  <c r="Q39" i="12" s="1"/>
  <c r="M38" i="12"/>
  <c r="S38" i="12" s="1"/>
  <c r="L38" i="12"/>
  <c r="R38" i="12" s="1"/>
  <c r="K38" i="12"/>
  <c r="Q38" i="12" s="1"/>
  <c r="J37" i="12"/>
  <c r="J41" i="12" s="1"/>
  <c r="I37" i="12"/>
  <c r="I41" i="12" s="1"/>
  <c r="H37" i="12"/>
  <c r="H41" i="12" s="1"/>
  <c r="H43" i="12" s="1"/>
  <c r="D37" i="12"/>
  <c r="D43" i="12" s="1"/>
  <c r="C37" i="12"/>
  <c r="J47" i="13" l="1"/>
  <c r="M45" i="13"/>
  <c r="M47" i="13" s="1"/>
  <c r="S47" i="13" s="1"/>
  <c r="L41" i="13"/>
  <c r="R41" i="13" s="1"/>
  <c r="C47" i="13"/>
  <c r="F11" i="9" s="1"/>
  <c r="M41" i="13"/>
  <c r="S41" i="13" s="1"/>
  <c r="K41" i="13"/>
  <c r="Q41" i="13" s="1"/>
  <c r="K45" i="13"/>
  <c r="K47" i="13" s="1"/>
  <c r="Q47" i="13" s="1"/>
  <c r="L45" i="13"/>
  <c r="L47" i="13" s="1"/>
  <c r="R47" i="13" s="1"/>
  <c r="L41" i="12"/>
  <c r="L43" i="12" s="1"/>
  <c r="R43" i="12" s="1"/>
  <c r="I43" i="12"/>
  <c r="C43" i="12"/>
  <c r="M37" i="12"/>
  <c r="S37" i="12" s="1"/>
  <c r="K37" i="12"/>
  <c r="Q37" i="12" s="1"/>
  <c r="L37" i="12"/>
  <c r="R37" i="12" s="1"/>
  <c r="J43" i="12"/>
  <c r="M41" i="12"/>
  <c r="M43" i="12" s="1"/>
  <c r="S43" i="12" s="1"/>
  <c r="K41" i="12"/>
  <c r="K43" i="12" s="1"/>
  <c r="Q43" i="12" s="1"/>
  <c r="D38" i="11"/>
  <c r="H38" i="11"/>
  <c r="I38" i="11"/>
  <c r="J38" i="11"/>
  <c r="C38" i="11"/>
  <c r="X9" i="9" l="1"/>
  <c r="W9" i="9"/>
  <c r="E9" i="9"/>
  <c r="D9" i="9"/>
  <c r="C9" i="9"/>
  <c r="B9" i="9"/>
  <c r="X8" i="9"/>
  <c r="W8" i="9"/>
  <c r="E8" i="9"/>
  <c r="D8" i="9"/>
  <c r="C8" i="9"/>
  <c r="B8" i="9"/>
  <c r="Y8" i="9" l="1"/>
  <c r="P44" i="11"/>
  <c r="S9" i="9" s="1"/>
  <c r="O44" i="11"/>
  <c r="R9" i="9" s="1"/>
  <c r="N44" i="11"/>
  <c r="Q9" i="9" s="1"/>
  <c r="D44" i="11"/>
  <c r="G9" i="9" s="1"/>
  <c r="C44" i="11"/>
  <c r="F9" i="9" s="1"/>
  <c r="M43" i="11"/>
  <c r="L43" i="11"/>
  <c r="K43" i="11"/>
  <c r="J42" i="11"/>
  <c r="J44" i="11" s="1"/>
  <c r="M9" i="9" s="1"/>
  <c r="I42" i="11"/>
  <c r="I44" i="11" s="1"/>
  <c r="L9" i="9" s="1"/>
  <c r="H42" i="11"/>
  <c r="H44" i="11" s="1"/>
  <c r="K9" i="9" s="1"/>
  <c r="G42" i="11"/>
  <c r="G44" i="11" s="1"/>
  <c r="J9" i="9" s="1"/>
  <c r="F42" i="11"/>
  <c r="E42" i="11"/>
  <c r="M41" i="11"/>
  <c r="S41" i="11" s="1"/>
  <c r="L41" i="11"/>
  <c r="R41" i="11" s="1"/>
  <c r="K41" i="11"/>
  <c r="Q41" i="11" s="1"/>
  <c r="M40" i="11"/>
  <c r="S40" i="11" s="1"/>
  <c r="L40" i="11"/>
  <c r="R40" i="11" s="1"/>
  <c r="K40" i="11"/>
  <c r="Q40" i="11" s="1"/>
  <c r="M39" i="11"/>
  <c r="S39" i="11" s="1"/>
  <c r="L39" i="11"/>
  <c r="R39" i="11" s="1"/>
  <c r="K39" i="11"/>
  <c r="Q39" i="11" s="1"/>
  <c r="M38" i="11"/>
  <c r="S38" i="11" s="1"/>
  <c r="L38" i="11"/>
  <c r="R38" i="11" s="1"/>
  <c r="K38" i="11"/>
  <c r="Q38" i="11" s="1"/>
  <c r="O42" i="1"/>
  <c r="R8" i="9" s="1"/>
  <c r="P42" i="1"/>
  <c r="S8" i="9" s="1"/>
  <c r="N42" i="1"/>
  <c r="Q8" i="9" s="1"/>
  <c r="M41" i="1"/>
  <c r="L41" i="1"/>
  <c r="K41" i="1"/>
  <c r="D42" i="1"/>
  <c r="G8" i="9" s="1"/>
  <c r="C42" i="1"/>
  <c r="F8" i="9" s="1"/>
  <c r="K42" i="11" l="1"/>
  <c r="K44" i="11" s="1"/>
  <c r="Q44" i="11" s="1"/>
  <c r="T9" i="9" s="1"/>
  <c r="L42" i="11"/>
  <c r="L44" i="11" s="1"/>
  <c r="R44" i="11" s="1"/>
  <c r="U9" i="9" s="1"/>
  <c r="E44" i="11"/>
  <c r="H9" i="9" s="1"/>
  <c r="Q12" i="9"/>
  <c r="F44" i="11"/>
  <c r="I9" i="9" s="1"/>
  <c r="F12" i="9"/>
  <c r="G12" i="9"/>
  <c r="S12" i="9"/>
  <c r="R12" i="9"/>
  <c r="M42" i="11"/>
  <c r="M44" i="11" s="1"/>
  <c r="J40" i="1"/>
  <c r="J42" i="1" s="1"/>
  <c r="M8" i="9" s="1"/>
  <c r="M12" i="9" s="1"/>
  <c r="I40" i="1"/>
  <c r="I42" i="1" s="1"/>
  <c r="L8" i="9" s="1"/>
  <c r="L12" i="9" s="1"/>
  <c r="H40" i="1"/>
  <c r="G40" i="1"/>
  <c r="F40" i="1"/>
  <c r="E40" i="1"/>
  <c r="E42" i="1" s="1"/>
  <c r="H8" i="9" s="1"/>
  <c r="M39" i="1"/>
  <c r="S39" i="1" s="1"/>
  <c r="L39" i="1"/>
  <c r="R39" i="1" s="1"/>
  <c r="K39" i="1"/>
  <c r="Q39" i="1" s="1"/>
  <c r="M38" i="1"/>
  <c r="S38" i="1" s="1"/>
  <c r="L38" i="1"/>
  <c r="R38" i="1" s="1"/>
  <c r="K38" i="1"/>
  <c r="Q38" i="1" s="1"/>
  <c r="M37" i="1"/>
  <c r="S37" i="1" s="1"/>
  <c r="L37" i="1"/>
  <c r="R37" i="1" s="1"/>
  <c r="K37" i="1"/>
  <c r="Q37" i="1" s="1"/>
  <c r="M36" i="1"/>
  <c r="S36" i="1" s="1"/>
  <c r="L36" i="1"/>
  <c r="R36" i="1" s="1"/>
  <c r="K36" i="1"/>
  <c r="Q36" i="1" s="1"/>
  <c r="H12" i="9" l="1"/>
  <c r="O9" i="9"/>
  <c r="N9" i="9"/>
  <c r="S44" i="11"/>
  <c r="V9" i="9" s="1"/>
  <c r="P9" i="9"/>
  <c r="G42" i="1"/>
  <c r="J8" i="9" s="1"/>
  <c r="J12" i="9" s="1"/>
  <c r="M40" i="1"/>
  <c r="M42" i="1" s="1"/>
  <c r="H42" i="1"/>
  <c r="K8" i="9" s="1"/>
  <c r="K12" i="9" s="1"/>
  <c r="K40" i="1"/>
  <c r="K42" i="1" s="1"/>
  <c r="F42" i="1"/>
  <c r="I8" i="9" s="1"/>
  <c r="I12" i="9" s="1"/>
  <c r="L40" i="1"/>
  <c r="L42" i="1" s="1"/>
  <c r="R42" i="1" l="1"/>
  <c r="U8" i="9" s="1"/>
  <c r="U12" i="9" s="1"/>
  <c r="O8" i="9"/>
  <c r="O12" i="9" s="1"/>
  <c r="Q42" i="1"/>
  <c r="T8" i="9" s="1"/>
  <c r="T12" i="9" s="1"/>
  <c r="N8" i="9"/>
  <c r="N12" i="9" s="1"/>
  <c r="S42" i="1"/>
  <c r="V8" i="9" s="1"/>
  <c r="V12" i="9" s="1"/>
  <c r="P8" i="9"/>
  <c r="P12" i="9" s="1"/>
</calcChain>
</file>

<file path=xl/sharedStrings.xml><?xml version="1.0" encoding="utf-8"?>
<sst xmlns="http://schemas.openxmlformats.org/spreadsheetml/2006/main" count="477" uniqueCount="138">
  <si>
    <t>2024թ.</t>
  </si>
  <si>
    <t>2025թ.</t>
  </si>
  <si>
    <t>X</t>
  </si>
  <si>
    <t>2026թ.</t>
  </si>
  <si>
    <t>Հավելված N 1. Գոյություն ունեցող պարտավորությունների գծով ծախսակազմումների ամփոփ ձևաչափի</t>
  </si>
  <si>
    <t>2. Լրացվում է բյուջետային ծրագրի դասիչը և անվանումը</t>
  </si>
  <si>
    <t xml:space="preserve">3. Լրացվում է բյուջետային ծրագրի միջոցառման դասիչը և անվանումը </t>
  </si>
  <si>
    <t>Աղյուսակ 1. Ծախսերի վրա ազդող ծախսային գործոնները</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</si>
  <si>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</si>
  <si>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</si>
  <si>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</si>
  <si>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</si>
  <si>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</si>
  <si>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</si>
  <si>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</si>
  <si>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(2020թ)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</si>
  <si>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</si>
  <si>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</si>
  <si>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(2020թ)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t>
    </r>
  </si>
  <si>
    <t xml:space="preserve">16. «Ընդամենը փոփոխության չենթարկված ծախսեր» տողում լրացում է բազային տարվա (2020թ)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</si>
  <si>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</si>
  <si>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</si>
  <si>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</si>
  <si>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</si>
  <si>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</si>
  <si>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</si>
  <si>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</si>
  <si>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</si>
  <si>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</si>
  <si>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</si>
  <si>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2022թ.բազային (փաստացի) տարի</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</si>
  <si>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ռեսուրսների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</si>
  <si>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Ծրագիր</t>
  </si>
  <si>
    <t>Միջոցառում</t>
  </si>
  <si>
    <t>Ծրագրի/ միջոցառման անվանումը</t>
  </si>
  <si>
    <t>2022թ.</t>
  </si>
  <si>
    <t>2023թ.</t>
  </si>
  <si>
    <t>2026թ</t>
  </si>
  <si>
    <t>2025թ</t>
  </si>
  <si>
    <t>2024թ</t>
  </si>
  <si>
    <t>List 1</t>
  </si>
  <si>
    <t>List 2</t>
  </si>
  <si>
    <t>List 3</t>
  </si>
  <si>
    <t>Պարտադիր</t>
  </si>
  <si>
    <t>Գնային</t>
  </si>
  <si>
    <t>1. Գոյություն ունեցող միջոցառումը՝</t>
  </si>
  <si>
    <t>Հայեցողական (շարունակական)</t>
  </si>
  <si>
    <t>Ոչ գնային</t>
  </si>
  <si>
    <t>Հայեցողական (ոչ շարունակական)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</si>
  <si>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</si>
  <si>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</si>
  <si>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t xml:space="preserve">2022թ.- բազային տարի (փաստ) </t>
  </si>
  <si>
    <t>2023թ. (սպասողական)</t>
  </si>
  <si>
    <r>
      <t>4. Միջոցառման գծով ծախսային խնայողությունների առաջարկները՝</t>
    </r>
    <r>
      <rPr>
        <b/>
        <sz val="10"/>
        <color theme="1"/>
        <rFont val="GHEA Grapalat"/>
        <family val="3"/>
      </rPr>
      <t xml:space="preserve"> </t>
    </r>
    <r>
      <rPr>
        <b/>
        <vertAlign val="superscript"/>
        <sz val="10"/>
        <color theme="1"/>
        <rFont val="GHEA Grapalat"/>
        <family val="3"/>
      </rPr>
      <t>18</t>
    </r>
  </si>
  <si>
    <r>
      <t xml:space="preserve">4.1 Միջոցառման գծով ծախսային խնայողության վերաբերյալ առաջարկի բնույթը՝ </t>
    </r>
    <r>
      <rPr>
        <i/>
        <vertAlign val="superscript"/>
        <sz val="9"/>
        <color theme="1"/>
        <rFont val="GHEA Grapalat"/>
        <family val="3"/>
      </rPr>
      <t>19</t>
    </r>
  </si>
  <si>
    <r>
      <t xml:space="preserve">4.2 Նկարագրություն՝ </t>
    </r>
    <r>
      <rPr>
        <vertAlign val="superscript"/>
        <sz val="9"/>
        <color theme="1"/>
        <rFont val="GHEA Grapalat"/>
        <family val="3"/>
      </rPr>
      <t>20</t>
    </r>
  </si>
  <si>
    <t xml:space="preserve">5. Միջոցառման գծով ծախսերի ամփոփ հաշվարկը՝ </t>
  </si>
  <si>
    <t>Գնային գործոններով պայմանավորված ծախսերի ընդհանուր փոփոխությունը (+/-)</t>
  </si>
  <si>
    <t>Ոչ գնային գործոններով պայմանավորված ծախսերի ընդհանուր փոփոխությունը (+/-)</t>
  </si>
  <si>
    <t xml:space="preserve">Միջոցառման գծով ճշգրտված բազային բյուջեն </t>
  </si>
  <si>
    <r>
      <t>Ընդամենը փոփոխության չենթարկված ծախսեր (հազ. դրամ)</t>
    </r>
    <r>
      <rPr>
        <vertAlign val="superscript"/>
        <sz val="9"/>
        <color theme="1"/>
        <rFont val="GHEA Grapalat"/>
        <family val="3"/>
      </rPr>
      <t>16</t>
    </r>
  </si>
  <si>
    <r>
      <t>ԸՆԴԱՄԵՆԸ (հազ. դրամ)</t>
    </r>
    <r>
      <rPr>
        <vertAlign val="superscript"/>
        <sz val="9"/>
        <color theme="1"/>
        <rFont val="GHEA Grapalat"/>
        <family val="3"/>
      </rPr>
      <t>17</t>
    </r>
  </si>
  <si>
    <t>Լրացման պահանջներ</t>
  </si>
  <si>
    <t xml:space="preserve">1. Ձևաչափը լրացվում է բյուջետային ծրագրերի յուրաքանչյուր միջոցառման համար առանձին փաստաթղթի տեսքով (առանձին շիթերում) </t>
  </si>
  <si>
    <r>
      <t>Ծրագրային դասիչը</t>
    </r>
    <r>
      <rPr>
        <vertAlign val="superscript"/>
        <sz val="8"/>
        <color theme="1"/>
        <rFont val="GHEA Grapalat"/>
        <family val="3"/>
      </rPr>
      <t>[2]</t>
    </r>
  </si>
  <si>
    <r>
      <t>Ընդամենը ծախսեր (հազ. դրամ)</t>
    </r>
    <r>
      <rPr>
        <vertAlign val="superscript"/>
        <sz val="8"/>
        <color theme="1"/>
        <rFont val="GHEA Grapalat"/>
        <family val="3"/>
      </rPr>
      <t>14</t>
    </r>
  </si>
  <si>
    <r>
      <t>Միջոցառման հիմքում դրված ծախսային պարտավորության բնույթը՝ (ընտրել)</t>
    </r>
    <r>
      <rPr>
        <vertAlign val="superscript"/>
        <sz val="8"/>
        <color theme="1"/>
        <rFont val="GHEA Grapalat"/>
        <family val="3"/>
      </rPr>
      <t>4</t>
    </r>
  </si>
  <si>
    <t xml:space="preserve">Ծրագրի </t>
  </si>
  <si>
    <t>Բյուջետային ծախսերը (հազ. դրամ)</t>
  </si>
  <si>
    <t>2023թ.(պլանային)</t>
  </si>
  <si>
    <t>Ծախսային խնայողությունների գծով ամփոփ առաջարկը</t>
  </si>
  <si>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</si>
  <si>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</si>
  <si>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r>
      <t>Ընդամենը փոփոխության ենթարկված ծախսեր (հազ. դրամ)</t>
    </r>
    <r>
      <rPr>
        <vertAlign val="superscript"/>
        <sz val="9"/>
        <color theme="1"/>
        <rFont val="GHEA Grapalat"/>
        <family val="3"/>
      </rPr>
      <t>15</t>
    </r>
  </si>
  <si>
    <t>Ընդամենը</t>
  </si>
  <si>
    <t>Ներկայացնել ըստ առաջնահերթության</t>
  </si>
  <si>
    <t>Ծրագրի /միջոցառման նախատեսվող ավարտը</t>
  </si>
  <si>
    <t>Ավելացնել տողեր միջոցառումնրի համար</t>
  </si>
  <si>
    <t>Ծրագրի /միջոցառման սկիզբը</t>
  </si>
  <si>
    <r>
      <t>Հավելված N 1. Գոյություն ունեցող պարտավորությունների գծով ծախսակազմումների ամփոփ ձևաչափ</t>
    </r>
    <r>
      <rPr>
        <b/>
        <vertAlign val="superscript"/>
        <sz val="12"/>
        <color theme="1"/>
        <rFont val="GHEA Grapalat"/>
        <family val="3"/>
      </rPr>
      <t>*</t>
    </r>
  </si>
  <si>
    <r>
      <t>Ձևաչափ N 1. Գոյություն ունեցող պարտավորությունների գծով ամփոփ տեղեկատվություն</t>
    </r>
    <r>
      <rPr>
        <b/>
        <vertAlign val="superscript"/>
        <sz val="10"/>
        <color theme="1"/>
        <rFont val="GHEA Grapalat"/>
        <family val="3"/>
      </rPr>
      <t>1</t>
    </r>
    <r>
      <rPr>
        <b/>
        <sz val="10"/>
        <color theme="1"/>
        <rFont val="GHEA Grapalat"/>
        <family val="3"/>
      </rPr>
      <t xml:space="preserve"> </t>
    </r>
  </si>
  <si>
    <t>*</t>
  </si>
  <si>
    <t>**</t>
  </si>
  <si>
    <r>
      <t>Ծրագրի դասիչը</t>
    </r>
    <r>
      <rPr>
        <vertAlign val="superscript"/>
        <sz val="9"/>
        <color theme="1"/>
        <rFont val="GHEA Grapalat"/>
        <family val="3"/>
      </rPr>
      <t>2</t>
    </r>
    <r>
      <rPr>
        <sz val="9"/>
        <color theme="1"/>
        <rFont val="GHEA Grapalat"/>
        <family val="3"/>
      </rPr>
      <t>՝</t>
    </r>
  </si>
  <si>
    <r>
      <t>Ծրագրի անվանումը</t>
    </r>
    <r>
      <rPr>
        <vertAlign val="superscript"/>
        <sz val="9"/>
        <color theme="1"/>
        <rFont val="GHEA Grapalat"/>
        <family val="3"/>
      </rPr>
      <t>3</t>
    </r>
    <r>
      <rPr>
        <sz val="9"/>
        <color theme="1"/>
        <rFont val="GHEA Grapalat"/>
        <family val="3"/>
      </rPr>
      <t>՝</t>
    </r>
  </si>
  <si>
    <r>
      <t>Միջոցառման դասիչը</t>
    </r>
    <r>
      <rPr>
        <vertAlign val="superscript"/>
        <sz val="9"/>
        <color theme="1"/>
        <rFont val="GHEA Grapalat"/>
        <family val="3"/>
      </rPr>
      <t>4</t>
    </r>
    <r>
      <rPr>
        <sz val="9"/>
        <color theme="1"/>
        <rFont val="GHEA Grapalat"/>
        <family val="3"/>
      </rPr>
      <t>՝</t>
    </r>
  </si>
  <si>
    <r>
      <t>Միջոցառման անվանումը</t>
    </r>
    <r>
      <rPr>
        <vertAlign val="superscript"/>
        <sz val="9"/>
        <color theme="1"/>
        <rFont val="GHEA Grapalat"/>
        <family val="3"/>
      </rPr>
      <t>5</t>
    </r>
    <r>
      <rPr>
        <sz val="9"/>
        <color theme="1"/>
        <rFont val="GHEA Grapalat"/>
        <family val="3"/>
      </rPr>
      <t>՝</t>
    </r>
  </si>
  <si>
    <r>
      <t>Ծրագրի /միջոցառման սկիզբը</t>
    </r>
    <r>
      <rPr>
        <vertAlign val="superscript"/>
        <sz val="9"/>
        <color theme="1"/>
        <rFont val="GHEA Grapalat"/>
        <family val="3"/>
      </rPr>
      <t>6</t>
    </r>
  </si>
  <si>
    <r>
      <t>Ծրագրի /միջոցառման նախատեսվող ավարտը</t>
    </r>
    <r>
      <rPr>
        <vertAlign val="superscript"/>
        <sz val="9"/>
        <color theme="1"/>
        <rFont val="GHEA Grapalat"/>
        <family val="3"/>
      </rPr>
      <t>7</t>
    </r>
  </si>
  <si>
    <r>
      <t>Ծախսային պարտավորության բնույթը</t>
    </r>
    <r>
      <rPr>
        <vertAlign val="superscript"/>
        <sz val="9"/>
        <color theme="1"/>
        <rFont val="GHEA Grapalat"/>
        <family val="3"/>
      </rPr>
      <t>8</t>
    </r>
  </si>
  <si>
    <r>
      <t>Պարտադիր կամ հայեցողական  պարտավորությունների շրջանակը</t>
    </r>
    <r>
      <rPr>
        <vertAlign val="superscript"/>
        <sz val="9"/>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</si>
  <si>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9"/>
        <color theme="1"/>
        <rFont val="GHEA Grapalat"/>
        <family val="3"/>
      </rPr>
      <t>10</t>
    </r>
  </si>
  <si>
    <r>
      <t>Պարտադիր կամ հայեցողական պարտավորությունը սահմանող օրենսդրական հիմքերը</t>
    </r>
    <r>
      <rPr>
        <vertAlign val="superscript"/>
        <sz val="9"/>
        <color theme="1"/>
        <rFont val="GHEA Grapalat"/>
        <family val="3"/>
      </rPr>
      <t>11</t>
    </r>
  </si>
  <si>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</si>
  <si>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</si>
  <si>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</si>
  <si>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</si>
  <si>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</si>
  <si>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</si>
  <si>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</si>
  <si>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</si>
  <si>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</si>
  <si>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</si>
  <si>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</si>
  <si>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</si>
  <si>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</si>
  <si>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</si>
  <si>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Բնակարանային ապահովում</t>
  </si>
  <si>
    <t>Լեռնային Ղարաբաղի առանձին շրջաններից տեղահանված ընտանիքների համար բնակարանային մատչելիության ապահովման պետական աջակցության տրամադրում</t>
  </si>
  <si>
    <t>շարունակական</t>
  </si>
  <si>
    <t>ՀՀ կառավարության 2022 թվականի փետրվարի 17-ի N 169-Լ որոշում                                     ՀՀ կառավարության 2022 թվականի ապրիլի 7-ի N 453-Լ որոշում</t>
  </si>
  <si>
    <t>Արցախի Հանրապետության առանձին շրջաններից տեղահանված ընտանիքների համար բնակարանային մատչելիության ապահովում՝ հիփոթեքային վարկի ամսական մարումների (մայր գումար և տոկոսագումար) սուբսիդավորման միջոցով</t>
  </si>
  <si>
    <t>Արցախի Հանրապետության առանձին շրջաններից տեղահանված ընտանիքների համար բնակարանային մատչելիության ապահովում՝ ՀՀ ԱՍՀՆ ՄՍԾ հետ պայմանագիր կնքած բանկերի կամ վարկային կազմակերպությունների միջոցով</t>
  </si>
  <si>
    <t>հազ․ դրամ</t>
  </si>
  <si>
    <t>հատ</t>
  </si>
  <si>
    <t xml:space="preserve">ՀՀ կառավարության 2022 թվականի փետրվարի 17-ի N 169-Լ որոշում    </t>
  </si>
  <si>
    <t>հազար դրամ</t>
  </si>
  <si>
    <t>Տվյալ տարում վարկ ստացած շահառու ընտանիքների թիվ</t>
  </si>
  <si>
    <t>Սահմանամերձ բնակավայրերում ընտանիքների բնակարանային մատչելիության ապահովման պետական աջակցություն</t>
  </si>
  <si>
    <t>ՀՀ սահմանամերձ գյուղական բնակավայրերում ընտանիքների համար բնակարանային մատչելիության ապահովում՝ հիփոթեքային վարկի ամսական մարումների (մայր գումար և տոկոսագումար) սուբսիդավորման միջոցով</t>
  </si>
  <si>
    <t>ՀՀ սահմանամերձ գյուղական բնակավայրերում ընտանիքների համար բնակարանային մատչելիության ապահովում՝ ՀՀ ԱՍՀՆ ՄՍԾ հետ պայմանագիր կնքած բանկերի կամ վարկային կազմակերպությունների միջոցով</t>
  </si>
  <si>
    <t>ՀՀ կառավարության 2022 թվականի հունիսի 9-ի N 842-Լ որոշում                                        ՀՀ կառավարության 2022 թվականի հոկտեմբերի 6-ի N 1562-Լ որոշում</t>
  </si>
  <si>
    <t>ՀՀ կառավարության 2022 թվականի հունիսի 9-ի N 842-Լ որոշում</t>
  </si>
  <si>
    <t>Ժողովրդագրական վիճակի բարելավում</t>
  </si>
  <si>
    <t>Երեխա ունեցող ընտանիքների բնակարանային ապահովման աջակցություն</t>
  </si>
  <si>
    <t>ՀՀ կառավարության 2020 թվականի մայիսի 14-ի N 968-Լ որոշում                                        ՀՀ կառավարության 2020 թվականի հուլիսի 9-ի N 1167-Լ որոշում</t>
  </si>
  <si>
    <t>Երեխա ունեցող ընտանիքների  բնակարանային մատչելիության ապահովում՝ ՀՀ ԱՍՀՆ հետ պայմանագիր կնքած բանկերի կամ վարկային կազմակերպությունների միջոցով</t>
  </si>
  <si>
    <t>Միանվագ դրամական աջակցություն մարզային բնակավայրերում բնակարան ձեռք բերելու կամ անհատական բնակելի տուն կառուցելու համար, կանխավճարի ապահովագրության համար դրամական աջակցություն ընտանիքներին, ինչպես նաև երեխայի ծննդով պայմանավորված՝ աջակցություն հիփոթեքային վարկ մարող ընտանիքներին</t>
  </si>
  <si>
    <t xml:space="preserve">ՀՀ կառավարության 2020 թվականի մայիսի 14-ի N 968-Լ որոշում </t>
  </si>
  <si>
    <t>Մարզային բնակավայրում անշարժ գույք ձեռք բերած կամ անհատական բնակելի տուն կառուցած ընտանիքների թիվ</t>
  </si>
  <si>
    <t>1 ընտանիքի հաշվով աջակցության գումարը</t>
  </si>
  <si>
    <t>Վարկ մարող ընտանիքների թիվ, որտեղ ծնվել է նոր երեխա</t>
  </si>
  <si>
    <t>Կանխավճարն ապահովագրած ընտանիքների թիվ</t>
  </si>
  <si>
    <t>Վարկի նկատմամբ հաշվարկվող՝ սուբսիդավորման գումարը</t>
  </si>
  <si>
    <t>Սուբսիդավորվող կադաստրային գումար</t>
  </si>
  <si>
    <t xml:space="preserve"> 375 </t>
  </si>
  <si>
    <t xml:space="preserve"> 535 </t>
  </si>
  <si>
    <t xml:space="preserve"> 1095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</si>
</sst>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20" x14ac:knownFonts="1">
    <font>
      <sz val="11"/>
      <color theme="1"/>
      <name val="Calibri"/>
      <family val="2"/>
      <scheme val="minor"/>
    </font>
    <font>
      <b/>
      <sz val="12"/>
      <color theme="1"/>
      <name val="GHEA Grapalat"/>
      <family val="3"/>
    </font>
    <font>
      <b/>
      <vertAlign val="superscript"/>
      <sz val="12"/>
      <color theme="1"/>
      <name val="GHEA Grapalat"/>
      <family val="3"/>
    </font>
    <font>
      <sz val="9"/>
      <color theme="1"/>
      <name val="GHEA Grapalat"/>
      <family val="3"/>
    </font>
    <font>
      <vertAlign val="superscript"/>
      <sz val="9"/>
      <color theme="1"/>
      <name val="GHEA Grapalat"/>
      <family val="3"/>
    </font>
    <font>
      <i/>
      <sz val="9"/>
      <color theme="1"/>
      <name val="GHEA Grapalat"/>
      <family val="3"/>
    </font>
    <font>
      <sz val="8"/>
      <color theme="1"/>
      <name val="GHEA Grapalat"/>
      <family val="3"/>
    </font>
    <font>
      <i/>
      <sz val="8"/>
      <color theme="1"/>
      <name val="GHEA Grapalat"/>
      <family val="3"/>
    </font>
    <font>
      <b/>
      <sz val="10"/>
      <color theme="1"/>
      <name val="GHEA Grapalat"/>
      <family val="3"/>
    </font>
    <font>
      <b/>
      <i/>
      <sz val="12"/>
      <color theme="1"/>
      <name val="GHEA Grapalat"/>
      <family val="3"/>
    </font>
    <font>
      <b/>
      <i/>
      <sz val="10"/>
      <color theme="1"/>
      <name val="GHEA Grapalat"/>
      <family val="3"/>
    </font>
    <font>
      <b/>
      <sz val="9"/>
      <color theme="1"/>
      <name val="GHEA Grapalat"/>
      <family val="3"/>
    </font>
    <font>
      <sz val="10"/>
      <color theme="1"/>
      <name val="GHEA Grapalat"/>
      <family val="3"/>
    </font>
    <font>
      <sz val="11"/>
      <color rgb="FF000000"/>
      <name val="Calibri"/>
      <family val="2"/>
    </font>
    <font>
      <b/>
      <vertAlign val="superscript"/>
      <sz val="10"/>
      <color theme="1"/>
      <name val="GHEA Grapalat"/>
      <family val="3"/>
    </font>
    <font>
      <sz val="11"/>
      <color theme="1"/>
      <name val="GHEA Grapalat"/>
      <family val="3"/>
    </font>
    <font>
      <i/>
      <vertAlign val="superscript"/>
      <sz val="9"/>
      <color theme="1"/>
      <name val="GHEA Grapalat"/>
      <family val="3"/>
    </font>
    <font>
      <vertAlign val="superscript"/>
      <sz val="8"/>
      <color theme="1"/>
      <name val="GHEA Grapalat"/>
      <family val="3"/>
    </font>
    <font>
      <sz val="11"/>
      <color theme="1"/>
      <name val="Calibri"/>
      <family val="2"/>
      <scheme val="minor"/>
    </font>
    <font>
      <b/>
      <sz val="11"/>
      <color theme="1"/>
      <name val="Calibri"/>
      <family val="2"/>
      <scheme val="minor"/>
    </font>
  </fonts>
  <fills count="8">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8" fillId="0" borderId="0" applyFont="0" applyFill="0" applyBorder="0" applyAlignment="0" applyProtection="0"/>
  </cellStyleXfs>
  <cellXfs count="85">
    <xf numFmtId="0" fontId="0" fillId="0" borderId="0" xfId="0"/>
    <xf numFmtId="0" fontId="8" fillId="0" borderId="0" xfId="0" applyFont="1" applyAlignment="1">
      <alignment vertical="center"/>
    </xf>
    <xf numFmtId="0" fontId="5" fillId="0" borderId="0" xfId="0" applyFont="1" applyAlignment="1">
      <alignment horizontal="justify" vertical="center"/>
    </xf>
    <xf numFmtId="0" fontId="1" fillId="0" borderId="0" xfId="0" applyFont="1" applyAlignment="1">
      <alignment horizontal="left" vertical="center"/>
    </xf>
    <xf numFmtId="0" fontId="3" fillId="2" borderId="1" xfId="0" applyFont="1" applyFill="1" applyBorder="1" applyAlignment="1">
      <alignment horizontal="center" vertical="center" wrapText="1"/>
    </xf>
    <xf numFmtId="0" fontId="0" fillId="3" borderId="0" xfId="0" applyFill="1"/>
    <xf numFmtId="0" fontId="8" fillId="0" borderId="0" xfId="0" applyFont="1" applyAlignment="1">
      <alignment horizontal="left" vertical="center"/>
    </xf>
    <xf numFmtId="0" fontId="8" fillId="0" borderId="0" xfId="0" applyFont="1"/>
    <xf numFmtId="0" fontId="12" fillId="0" borderId="0" xfId="0" applyFont="1"/>
    <xf numFmtId="0" fontId="15" fillId="0" borderId="0" xfId="0" applyFont="1"/>
    <xf numFmtId="0" fontId="3" fillId="3" borderId="1" xfId="0" applyFont="1" applyFill="1" applyBorder="1" applyAlignment="1">
      <alignment vertical="top" wrapText="1"/>
    </xf>
    <xf numFmtId="0" fontId="1" fillId="0" borderId="0" xfId="0" applyFont="1" applyAlignment="1">
      <alignment horizontal="left" vertical="center" wrapText="1"/>
    </xf>
    <xf numFmtId="0" fontId="10" fillId="0" borderId="3" xfId="0" applyFont="1" applyBorder="1" applyAlignment="1">
      <alignment vertical="center"/>
    </xf>
    <xf numFmtId="0" fontId="10" fillId="0" borderId="0" xfId="0" applyFont="1" applyBorder="1" applyAlignment="1">
      <alignment vertical="center"/>
    </xf>
    <xf numFmtId="0" fontId="10" fillId="0" borderId="3" xfId="0" applyFont="1" applyBorder="1" applyAlignment="1">
      <alignment horizontal="left" vertical="center"/>
    </xf>
    <xf numFmtId="0" fontId="10" fillId="0" borderId="0" xfId="0" applyFont="1" applyBorder="1" applyAlignment="1">
      <alignment horizontal="left" vertical="center"/>
    </xf>
    <xf numFmtId="0" fontId="5" fillId="0" borderId="0" xfId="0" applyFont="1" applyBorder="1" applyAlignment="1">
      <alignment vertical="center"/>
    </xf>
    <xf numFmtId="0" fontId="3" fillId="0" borderId="0" xfId="0" applyFont="1" applyBorder="1" applyAlignment="1">
      <alignment vertical="center"/>
    </xf>
    <xf numFmtId="0" fontId="3" fillId="2" borderId="1" xfId="0" applyFont="1" applyFill="1" applyBorder="1" applyAlignment="1">
      <alignment vertical="center" wrapText="1"/>
    </xf>
    <xf numFmtId="0" fontId="3" fillId="4" borderId="1" xfId="0" applyFont="1" applyFill="1" applyBorder="1" applyAlignment="1">
      <alignment horizontal="center" vertical="center" wrapText="1"/>
    </xf>
    <xf numFmtId="0" fontId="1" fillId="0" borderId="0" xfId="0" applyFont="1" applyBorder="1" applyAlignment="1">
      <alignment horizontal="left" vertical="center"/>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1" fillId="5" borderId="1" xfId="0" applyFont="1" applyFill="1" applyBorder="1" applyAlignment="1">
      <alignment horizontal="left" vertical="center"/>
    </xf>
    <xf numFmtId="0" fontId="3" fillId="5" borderId="1" xfId="0" applyFont="1" applyFill="1" applyBorder="1"/>
    <xf numFmtId="0" fontId="3" fillId="5" borderId="1" xfId="0" applyFont="1" applyFill="1" applyBorder="1" applyAlignment="1">
      <alignment vertical="center" wrapText="1"/>
    </xf>
    <xf numFmtId="0" fontId="11" fillId="5" borderId="1" xfId="0" applyFont="1" applyFill="1" applyBorder="1" applyAlignment="1">
      <alignmen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6" borderId="0" xfId="0" applyFill="1"/>
    <xf numFmtId="0" fontId="3" fillId="3" borderId="1" xfId="0" applyFont="1" applyFill="1" applyBorder="1" applyAlignment="1">
      <alignment vertical="center" wrapText="1"/>
    </xf>
    <xf numFmtId="0" fontId="6"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0" fillId="0" borderId="0" xfId="0" applyAlignment="1">
      <alignment vertical="center"/>
    </xf>
    <xf numFmtId="0" fontId="0" fillId="3" borderId="0" xfId="0" applyFill="1" applyAlignment="1">
      <alignment vertical="center"/>
    </xf>
    <xf numFmtId="0" fontId="12" fillId="0" borderId="0" xfId="0" applyFont="1" applyAlignment="1">
      <alignment vertical="center"/>
    </xf>
    <xf numFmtId="0" fontId="15" fillId="0" borderId="0" xfId="0" applyFont="1" applyAlignment="1">
      <alignment vertical="center"/>
    </xf>
    <xf numFmtId="0" fontId="3" fillId="3" borderId="1" xfId="0" applyFont="1" applyFill="1" applyBorder="1" applyAlignment="1">
      <alignment horizontal="left" vertical="center" wrapText="1"/>
    </xf>
    <xf numFmtId="0" fontId="3" fillId="5" borderId="1" xfId="0" applyFont="1" applyFill="1" applyBorder="1" applyAlignment="1">
      <alignment vertical="center"/>
    </xf>
    <xf numFmtId="0" fontId="3" fillId="5" borderId="1" xfId="0" applyFont="1" applyFill="1" applyBorder="1" applyAlignment="1">
      <alignment horizontal="left" vertical="center" wrapText="1"/>
    </xf>
    <xf numFmtId="0" fontId="19" fillId="0" borderId="0" xfId="0" applyFont="1" applyAlignment="1">
      <alignment vertical="center"/>
    </xf>
    <xf numFmtId="0" fontId="11" fillId="5" borderId="1" xfId="0" applyFont="1" applyFill="1" applyBorder="1" applyAlignment="1">
      <alignment vertical="center"/>
    </xf>
    <xf numFmtId="164" fontId="3" fillId="5" borderId="1" xfId="1" applyNumberFormat="1" applyFont="1" applyFill="1" applyBorder="1" applyAlignment="1">
      <alignment vertical="center"/>
    </xf>
    <xf numFmtId="164" fontId="11" fillId="5" borderId="1" xfId="1" applyNumberFormat="1" applyFont="1" applyFill="1" applyBorder="1" applyAlignment="1">
      <alignment vertical="center"/>
    </xf>
    <xf numFmtId="164" fontId="3" fillId="5" borderId="1" xfId="0" applyNumberFormat="1" applyFont="1" applyFill="1" applyBorder="1" applyAlignment="1">
      <alignment vertical="center" wrapText="1"/>
    </xf>
    <xf numFmtId="164" fontId="11" fillId="5" borderId="1" xfId="0" applyNumberFormat="1" applyFont="1" applyFill="1" applyBorder="1" applyAlignment="1">
      <alignment vertical="center" wrapText="1"/>
    </xf>
    <xf numFmtId="164" fontId="6" fillId="5" borderId="1" xfId="1"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3" fontId="6" fillId="5"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top" wrapText="1"/>
    </xf>
    <xf numFmtId="0" fontId="5" fillId="0" borderId="0" xfId="0" applyFont="1" applyAlignment="1">
      <alignment horizontal="left" vertical="center" wrapText="1"/>
    </xf>
    <xf numFmtId="0" fontId="5" fillId="0" borderId="0" xfId="0" applyFont="1" applyAlignment="1">
      <alignment horizontal="center" vertical="center"/>
    </xf>
    <xf numFmtId="0" fontId="10" fillId="0" borderId="0" xfId="0" applyFont="1" applyAlignment="1">
      <alignment horizontal="left" vertical="center"/>
    </xf>
    <xf numFmtId="0" fontId="5" fillId="0" borderId="0" xfId="0" applyFont="1" applyAlignment="1">
      <alignment horizontal="left" vertical="center"/>
    </xf>
    <xf numFmtId="0" fontId="9" fillId="0" borderId="0" xfId="0" applyFont="1" applyAlignment="1">
      <alignment horizontal="center" vertical="center"/>
    </xf>
    <xf numFmtId="0" fontId="8" fillId="0" borderId="0" xfId="0" applyFont="1" applyAlignment="1">
      <alignment horizontal="center" vertical="center"/>
    </xf>
    <xf numFmtId="0" fontId="7" fillId="0" borderId="0" xfId="0" applyFont="1" applyAlignment="1">
      <alignment horizontal="center" vertical="center"/>
    </xf>
    <xf numFmtId="164" fontId="3" fillId="5" borderId="1" xfId="1" applyNumberFormat="1" applyFont="1" applyFill="1" applyBorder="1" applyAlignment="1">
      <alignment horizontal="righ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26</xdr:row>
          <xdr:rowOff>0</xdr:rowOff>
        </xdr:from>
        <xdr:to>
          <xdr:col>2</xdr:col>
          <xdr:colOff>1171575</xdr:colOff>
          <xdr:row>27</xdr:row>
          <xdr:rowOff>28575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171450</xdr:rowOff>
        </xdr:from>
        <xdr:to>
          <xdr:col>3</xdr:col>
          <xdr:colOff>266700</xdr:colOff>
          <xdr:row>25</xdr:row>
          <xdr:rowOff>28575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3</xdr:col>
          <xdr:colOff>266700</xdr:colOff>
          <xdr:row>26</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9525</xdr:rowOff>
        </xdr:from>
        <xdr:to>
          <xdr:col>2</xdr:col>
          <xdr:colOff>571500</xdr:colOff>
          <xdr:row>28</xdr:row>
          <xdr:rowOff>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2</xdr:col>
          <xdr:colOff>1924050</xdr:colOff>
          <xdr:row>27</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1924050</xdr:colOff>
          <xdr:row>28</xdr:row>
          <xdr:rowOff>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27</xdr:row>
          <xdr:rowOff>0</xdr:rowOff>
        </xdr:from>
        <xdr:to>
          <xdr:col>2</xdr:col>
          <xdr:colOff>1171575</xdr:colOff>
          <xdr:row>28</xdr:row>
          <xdr:rowOff>28575</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171450</xdr:rowOff>
        </xdr:from>
        <xdr:to>
          <xdr:col>2</xdr:col>
          <xdr:colOff>1924050</xdr:colOff>
          <xdr:row>26</xdr:row>
          <xdr:rowOff>28575</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1924050</xdr:colOff>
          <xdr:row>27</xdr:row>
          <xdr:rowOff>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9525</xdr:rowOff>
        </xdr:from>
        <xdr:to>
          <xdr:col>2</xdr:col>
          <xdr:colOff>571500</xdr:colOff>
          <xdr:row>29</xdr:row>
          <xdr:rowOff>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31</xdr:row>
          <xdr:rowOff>0</xdr:rowOff>
        </xdr:from>
        <xdr:to>
          <xdr:col>2</xdr:col>
          <xdr:colOff>1171575</xdr:colOff>
          <xdr:row>32</xdr:row>
          <xdr:rowOff>28575</xdr:rowOff>
        </xdr:to>
        <xdr:sp macro="" textlink="">
          <xdr:nvSpPr>
            <xdr:cNvPr id="6145" name="Check Box 1"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171450</xdr:rowOff>
        </xdr:from>
        <xdr:to>
          <xdr:col>2</xdr:col>
          <xdr:colOff>1924050</xdr:colOff>
          <xdr:row>30</xdr:row>
          <xdr:rowOff>28575</xdr:rowOff>
        </xdr:to>
        <xdr:sp macro="" textlink="">
          <xdr:nvSpPr>
            <xdr:cNvPr id="6146" name="Check Box 2"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1924050</xdr:colOff>
          <xdr:row>31</xdr:row>
          <xdr:rowOff>0</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9525</xdr:rowOff>
        </xdr:from>
        <xdr:to>
          <xdr:col>2</xdr:col>
          <xdr:colOff>571500</xdr:colOff>
          <xdr:row>33</xdr:row>
          <xdr:rowOff>0</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tabSelected="1" topLeftCell="A5" workbookViewId="0">
      <selection activeCell="G11" sqref="G11"/>
    </sheetView>
  </sheetViews>
  <sheetFormatPr defaultRowHeight="15" x14ac:dyDescent="0.25"/>
  <cols>
    <col min="1" max="1" width="4.85546875" customWidth="1"/>
    <col min="2" max="2" width="9.85546875" customWidth="1"/>
    <col min="3" max="3" width="11.28515625" customWidth="1"/>
    <col min="4" max="4" width="10" customWidth="1"/>
    <col min="5" max="5" width="14" customWidth="1"/>
    <col min="6" max="6" width="19.42578125" customWidth="1"/>
    <col min="7" max="7" width="14" customWidth="1"/>
    <col min="8" max="8" width="12.28515625" customWidth="1"/>
    <col min="9" max="9" width="12.42578125" customWidth="1"/>
    <col min="10" max="11" width="10.28515625" customWidth="1"/>
    <col min="12" max="17" width="9.5703125" customWidth="1"/>
    <col min="18" max="18" width="12.140625" customWidth="1"/>
    <col min="19" max="19" width="9.28515625" bestFit="1" customWidth="1"/>
    <col min="20" max="21" width="10.5703125" bestFit="1" customWidth="1"/>
    <col min="22" max="22" width="16.28515625" customWidth="1"/>
    <col min="23" max="23" width="11.140625" customWidth="1"/>
    <col min="24" max="24" width="10.42578125" customWidth="1"/>
    <col min="25" max="25" width="25" customWidth="1"/>
  </cols>
  <sheetData>
    <row r="1" spans="1:25" ht="19.5" x14ac:dyDescent="0.25">
      <c r="A1" s="1" t="s">
        <v>79</v>
      </c>
      <c r="B1" s="1"/>
      <c r="C1" s="1"/>
      <c r="D1" s="1"/>
      <c r="E1" s="1"/>
      <c r="F1" s="1"/>
      <c r="G1" s="1"/>
      <c r="H1" s="1"/>
      <c r="I1" s="1"/>
      <c r="J1" s="1"/>
      <c r="K1" s="1"/>
      <c r="L1" s="1"/>
      <c r="M1" s="1"/>
      <c r="N1" s="1"/>
      <c r="O1" s="1"/>
      <c r="P1" s="1"/>
      <c r="Q1" s="1"/>
      <c r="R1" s="1"/>
      <c r="S1" s="1"/>
      <c r="T1" s="1"/>
      <c r="U1" s="1"/>
    </row>
    <row r="2" spans="1:25" ht="17.25" x14ac:dyDescent="0.25">
      <c r="A2" s="20"/>
      <c r="B2" s="20"/>
      <c r="C2" s="20"/>
      <c r="D2" s="20"/>
      <c r="E2" s="20"/>
      <c r="F2" s="20"/>
      <c r="G2" s="20"/>
      <c r="H2" s="20"/>
      <c r="I2" s="20"/>
      <c r="J2" s="20"/>
      <c r="K2" s="20"/>
      <c r="L2" s="20"/>
      <c r="M2" s="20"/>
      <c r="N2" s="20"/>
      <c r="O2" s="20"/>
      <c r="P2" s="20"/>
      <c r="Q2" s="20"/>
      <c r="R2" s="20"/>
      <c r="S2" s="20"/>
      <c r="T2" s="20"/>
      <c r="U2" s="20"/>
    </row>
    <row r="3" spans="1:25" ht="17.25" x14ac:dyDescent="0.25">
      <c r="A3" s="1" t="s">
        <v>80</v>
      </c>
      <c r="B3" s="20"/>
      <c r="C3" s="20"/>
      <c r="D3" s="20"/>
      <c r="E3" s="20"/>
      <c r="F3" s="20"/>
      <c r="G3" s="20"/>
      <c r="H3" s="20"/>
      <c r="I3" s="20"/>
      <c r="J3" s="20"/>
      <c r="K3" s="20"/>
      <c r="L3" s="20"/>
      <c r="M3" s="20"/>
      <c r="N3" s="20"/>
      <c r="O3" s="20"/>
      <c r="P3" s="20"/>
      <c r="Q3" s="20"/>
      <c r="R3" s="20"/>
      <c r="S3" s="20"/>
      <c r="T3" s="20"/>
      <c r="U3" s="20"/>
    </row>
    <row r="4" spans="1:25" ht="17.25" x14ac:dyDescent="0.25">
      <c r="A4" s="20"/>
      <c r="B4" s="20"/>
      <c r="C4" s="20"/>
      <c r="D4" s="20"/>
      <c r="E4" s="20"/>
      <c r="F4" s="20"/>
      <c r="G4" s="20"/>
      <c r="H4" s="20"/>
      <c r="I4" s="20"/>
      <c r="J4" s="20"/>
      <c r="K4" s="20"/>
      <c r="L4" s="20"/>
      <c r="M4" s="20"/>
      <c r="N4" s="20"/>
      <c r="O4" s="20"/>
      <c r="P4" s="20"/>
      <c r="Q4" s="20"/>
      <c r="R4" s="20"/>
      <c r="S4" s="20"/>
      <c r="T4" s="20"/>
      <c r="U4" s="20"/>
    </row>
    <row r="5" spans="1:25" ht="17.25" x14ac:dyDescent="0.25">
      <c r="A5" s="20"/>
      <c r="B5" s="20"/>
      <c r="C5" s="20"/>
      <c r="D5" s="20"/>
      <c r="E5" s="20"/>
      <c r="F5" s="20"/>
      <c r="G5" s="20"/>
      <c r="H5" s="20"/>
      <c r="I5" s="20"/>
      <c r="J5" s="20"/>
      <c r="K5" s="20"/>
      <c r="L5" s="20"/>
      <c r="M5" s="20"/>
      <c r="N5" s="20"/>
      <c r="O5" s="20"/>
      <c r="P5" s="20"/>
      <c r="Q5" s="20"/>
      <c r="R5" s="20"/>
      <c r="S5" s="20"/>
      <c r="T5" s="20"/>
      <c r="U5" s="20"/>
    </row>
    <row r="6" spans="1:25" ht="37.5" customHeight="1" x14ac:dyDescent="0.25">
      <c r="B6" s="64" t="s">
        <v>64</v>
      </c>
      <c r="C6" s="64"/>
      <c r="D6" s="63" t="s">
        <v>34</v>
      </c>
      <c r="E6" s="63"/>
      <c r="F6" s="63" t="s">
        <v>68</v>
      </c>
      <c r="G6" s="63"/>
      <c r="H6" s="63" t="s">
        <v>57</v>
      </c>
      <c r="I6" s="63"/>
      <c r="J6" s="63"/>
      <c r="K6" s="63" t="s">
        <v>58</v>
      </c>
      <c r="L6" s="63"/>
      <c r="M6" s="63"/>
      <c r="N6" s="65" t="s">
        <v>59</v>
      </c>
      <c r="O6" s="65"/>
      <c r="P6" s="65"/>
      <c r="Q6" s="63" t="s">
        <v>70</v>
      </c>
      <c r="R6" s="63"/>
      <c r="S6" s="63"/>
      <c r="T6" s="69" t="s">
        <v>65</v>
      </c>
      <c r="U6" s="69"/>
      <c r="V6" s="69"/>
      <c r="W6" s="63" t="s">
        <v>78</v>
      </c>
      <c r="X6" s="63" t="s">
        <v>76</v>
      </c>
      <c r="Y6" s="63" t="s">
        <v>66</v>
      </c>
    </row>
    <row r="7" spans="1:25" ht="25.5" customHeight="1" x14ac:dyDescent="0.25">
      <c r="B7" s="21" t="s">
        <v>32</v>
      </c>
      <c r="C7" s="21" t="s">
        <v>33</v>
      </c>
      <c r="D7" s="22" t="s">
        <v>67</v>
      </c>
      <c r="E7" s="21" t="s">
        <v>33</v>
      </c>
      <c r="F7" s="22" t="s">
        <v>30</v>
      </c>
      <c r="G7" s="22" t="s">
        <v>69</v>
      </c>
      <c r="H7" s="22" t="s">
        <v>0</v>
      </c>
      <c r="I7" s="22" t="s">
        <v>1</v>
      </c>
      <c r="J7" s="22" t="s">
        <v>3</v>
      </c>
      <c r="K7" s="22" t="s">
        <v>0</v>
      </c>
      <c r="L7" s="22" t="s">
        <v>1</v>
      </c>
      <c r="M7" s="22" t="s">
        <v>3</v>
      </c>
      <c r="N7" s="19" t="s">
        <v>39</v>
      </c>
      <c r="O7" s="19" t="s">
        <v>38</v>
      </c>
      <c r="P7" s="19" t="s">
        <v>37</v>
      </c>
      <c r="Q7" s="22" t="s">
        <v>0</v>
      </c>
      <c r="R7" s="22" t="s">
        <v>1</v>
      </c>
      <c r="S7" s="22" t="s">
        <v>3</v>
      </c>
      <c r="T7" s="32" t="s">
        <v>0</v>
      </c>
      <c r="U7" s="32" t="s">
        <v>1</v>
      </c>
      <c r="V7" s="32" t="s">
        <v>3</v>
      </c>
      <c r="W7" s="63"/>
      <c r="X7" s="63"/>
      <c r="Y7" s="63"/>
    </row>
    <row r="8" spans="1:25" x14ac:dyDescent="0.25">
      <c r="B8" s="27">
        <f>'Հ1 Ձև 2 (1) '!C5</f>
        <v>0</v>
      </c>
      <c r="C8" s="27">
        <f>'Հ1 Ձև 2 (1) '!C7</f>
        <v>0</v>
      </c>
      <c r="D8" s="27">
        <f>'Հ1 Ձև 2 (1) '!C6</f>
        <v>0</v>
      </c>
      <c r="E8" s="27">
        <f>'Հ1 Ձև 2 (1) '!C8</f>
        <v>0</v>
      </c>
      <c r="F8" s="27">
        <f>'Հ1 Ձև 2 (1) '!C42</f>
        <v>0</v>
      </c>
      <c r="G8" s="27">
        <f>'Հ1 Ձև 2 (1) '!D42</f>
        <v>0</v>
      </c>
      <c r="H8" s="27">
        <f>'Հ1 Ձև 2 (1) '!E42</f>
        <v>0</v>
      </c>
      <c r="I8" s="27">
        <f>'Հ1 Ձև 2 (1) '!F42</f>
        <v>0</v>
      </c>
      <c r="J8" s="27">
        <f>'Հ1 Ձև 2 (1) '!G42</f>
        <v>0</v>
      </c>
      <c r="K8" s="27">
        <f>'Հ1 Ձև 2 (1) '!H42</f>
        <v>0</v>
      </c>
      <c r="L8" s="27">
        <f>'Հ1 Ձև 2 (1) '!I42</f>
        <v>0</v>
      </c>
      <c r="M8" s="27">
        <f>'Հ1 Ձև 2 (1) '!J42</f>
        <v>0</v>
      </c>
      <c r="N8" s="27">
        <f>'Հ1 Ձև 2 (1) '!K42</f>
        <v>0</v>
      </c>
      <c r="O8" s="27">
        <f>'Հ1 Ձև 2 (1) '!L42</f>
        <v>0</v>
      </c>
      <c r="P8" s="27">
        <f>'Հ1 Ձև 2 (1) '!M42</f>
        <v>0</v>
      </c>
      <c r="Q8" s="27">
        <f>'Հ1 Ձև 2 (1) '!N42</f>
        <v>0</v>
      </c>
      <c r="R8" s="27">
        <f>'Հ1 Ձև 2 (1) '!O42</f>
        <v>0</v>
      </c>
      <c r="S8" s="27">
        <f>'Հ1 Ձև 2 (1) '!P42</f>
        <v>0</v>
      </c>
      <c r="T8" s="27">
        <f>'Հ1 Ձև 2 (1) '!Q42</f>
        <v>0</v>
      </c>
      <c r="U8" s="27">
        <f>'Հ1 Ձև 2 (1) '!R42</f>
        <v>0</v>
      </c>
      <c r="V8" s="27">
        <f>'Հ1 Ձև 2 (1) '!S42</f>
        <v>0</v>
      </c>
      <c r="W8" s="27">
        <f>'Հ1 Ձև 2 (1) '!F5</f>
        <v>0</v>
      </c>
      <c r="X8" s="27">
        <f>'Հ1 Ձև 2 (1) '!F6</f>
        <v>0</v>
      </c>
      <c r="Y8" s="27" t="str">
        <f>'Հ1 Ձև 2 (1) '!B13</f>
        <v>Հայեցողական (շարունակական)</v>
      </c>
    </row>
    <row r="9" spans="1:25" ht="165.75" x14ac:dyDescent="0.25">
      <c r="B9" s="28">
        <f>Քաշաթաղ!C5</f>
        <v>1098</v>
      </c>
      <c r="C9" s="28">
        <f>Քաշաթաղ!C7</f>
        <v>12007</v>
      </c>
      <c r="D9" s="28" t="str">
        <f>Քաշաթաղ!C6</f>
        <v>Բնակարանային ապահովում</v>
      </c>
      <c r="E9" s="28" t="str">
        <f>Քաշաթաղ!C8</f>
        <v>Լեռնային Ղարաբաղի առանձին շրջաններից տեղահանված ընտանիքների համար բնակարանային մատչելիության ապահովման պետական աջակցության տրամադրում</v>
      </c>
      <c r="F9" s="57">
        <f>Քաշաթաղ!C44</f>
        <v>308</v>
      </c>
      <c r="G9" s="57">
        <f>Քաշաթաղ!D44</f>
        <v>1994377</v>
      </c>
      <c r="H9" s="57">
        <f>Քաշաթաղ!E44</f>
        <v>0</v>
      </c>
      <c r="I9" s="57">
        <f>Քաշաթաղ!F44</f>
        <v>0</v>
      </c>
      <c r="J9" s="57">
        <f>Քաշաթաղ!G44</f>
        <v>0</v>
      </c>
      <c r="K9" s="57">
        <f>Քաշաթաղ!H44</f>
        <v>5408927</v>
      </c>
      <c r="L9" s="57">
        <f>Քաշաթաղ!I44</f>
        <v>7067451</v>
      </c>
      <c r="M9" s="57">
        <f>Քաշաթաղ!J44</f>
        <v>7057753</v>
      </c>
      <c r="N9" s="57">
        <f>Քաշաթաղ!K44</f>
        <v>5408927</v>
      </c>
      <c r="O9" s="57">
        <f>Քաշաթաղ!L44</f>
        <v>7067451</v>
      </c>
      <c r="P9" s="57">
        <f>Քաշաթաղ!M44</f>
        <v>7057753</v>
      </c>
      <c r="Q9" s="57">
        <f>Քաշաթաղ!N44</f>
        <v>0</v>
      </c>
      <c r="R9" s="57">
        <f>Քաշաթաղ!O44</f>
        <v>0</v>
      </c>
      <c r="S9" s="57">
        <f>Քաշաթաղ!P44</f>
        <v>0</v>
      </c>
      <c r="T9" s="57">
        <f>Քաշաթաղ!Q44</f>
        <v>5408927</v>
      </c>
      <c r="U9" s="57">
        <f>Քաշաթաղ!R44</f>
        <v>7067451</v>
      </c>
      <c r="V9" s="57">
        <f>Քաշաթաղ!S44</f>
        <v>7057753</v>
      </c>
      <c r="W9" s="28">
        <f>Քաշաթաղ!F5</f>
        <v>2022</v>
      </c>
      <c r="X9" s="28" t="str">
        <f>Քաշաթաղ!F6</f>
        <v>շարունակական</v>
      </c>
      <c r="Y9" s="28" t="str">
        <f>Քաշաթաղ!B13</f>
        <v>Հայեցողական (շարունակական)</v>
      </c>
    </row>
    <row r="10" spans="1:25" ht="102" x14ac:dyDescent="0.25">
      <c r="B10" s="28">
        <f>Սահմանամերձ!C5</f>
        <v>1098</v>
      </c>
      <c r="C10" s="28">
        <f>Սահմանամերձ!C7</f>
        <v>12008</v>
      </c>
      <c r="D10" s="28" t="str">
        <f>Սահմանամերձ!C6</f>
        <v>Բնակարանային ապահովում</v>
      </c>
      <c r="E10" s="28" t="str">
        <f>Սահմանամերձ!C8</f>
        <v>Սահմանամերձ բնակավայրերում ընտանիքների բնակարանային մատչելիության ապահովման պետական աջակցություն</v>
      </c>
      <c r="F10" s="28">
        <f>Սահմանամերձ!C43</f>
        <v>0</v>
      </c>
      <c r="G10" s="62">
        <v>465850</v>
      </c>
      <c r="H10" s="28"/>
      <c r="I10" s="28"/>
      <c r="J10" s="28"/>
      <c r="K10" s="62">
        <v>1232710</v>
      </c>
      <c r="L10" s="62">
        <v>1548054</v>
      </c>
      <c r="M10" s="62">
        <v>1548054</v>
      </c>
      <c r="N10" s="62">
        <v>1232710</v>
      </c>
      <c r="O10" s="62">
        <v>1548054</v>
      </c>
      <c r="P10" s="62">
        <v>1548054</v>
      </c>
      <c r="Q10" s="28"/>
      <c r="R10" s="28"/>
      <c r="S10" s="28"/>
      <c r="T10" s="62">
        <v>1232710</v>
      </c>
      <c r="U10" s="62">
        <v>1548054</v>
      </c>
      <c r="V10" s="62">
        <v>1548054</v>
      </c>
      <c r="W10" s="28">
        <v>2022</v>
      </c>
      <c r="X10" s="28" t="s">
        <v>109</v>
      </c>
      <c r="Y10" s="28" t="s">
        <v>46</v>
      </c>
    </row>
    <row r="11" spans="1:25" ht="63.75" x14ac:dyDescent="0.25">
      <c r="B11" s="28">
        <f>Երեխաներ!C5</f>
        <v>1068</v>
      </c>
      <c r="C11" s="28">
        <f>Երեխաներ!C7</f>
        <v>12003</v>
      </c>
      <c r="D11" s="28" t="str">
        <f>Երեխաներ!C6</f>
        <v>Ժողովրդագրական վիճակի բարելավում</v>
      </c>
      <c r="E11" s="28" t="str">
        <f>Երեխաներ!C8</f>
        <v>Երեխա ունեցող ընտանիքների բնակարանային ապահովման աջակցություն</v>
      </c>
      <c r="F11" s="28">
        <f>Երեխաներ!C47</f>
        <v>2096201</v>
      </c>
      <c r="G11" s="62">
        <v>1290755.01</v>
      </c>
      <c r="H11" s="28"/>
      <c r="I11" s="28"/>
      <c r="J11" s="28"/>
      <c r="K11" s="62">
        <f>Երեխաներ!H25</f>
        <v>207000</v>
      </c>
      <c r="L11" s="62">
        <v>81000</v>
      </c>
      <c r="M11" s="62">
        <v>65000</v>
      </c>
      <c r="N11" s="62">
        <v>207000</v>
      </c>
      <c r="O11" s="62">
        <v>81000</v>
      </c>
      <c r="P11" s="62">
        <v>65000</v>
      </c>
      <c r="Q11" s="28"/>
      <c r="R11" s="28"/>
      <c r="S11" s="28"/>
      <c r="T11" s="62">
        <v>207000</v>
      </c>
      <c r="U11" s="62">
        <v>81000</v>
      </c>
      <c r="V11" s="62">
        <v>65000</v>
      </c>
      <c r="W11" s="28">
        <v>2020</v>
      </c>
      <c r="X11" s="28" t="s">
        <v>109</v>
      </c>
      <c r="Y11" s="28" t="s">
        <v>46</v>
      </c>
    </row>
    <row r="12" spans="1:25" x14ac:dyDescent="0.25">
      <c r="B12" s="66" t="s">
        <v>74</v>
      </c>
      <c r="C12" s="67"/>
      <c r="D12" s="67"/>
      <c r="E12" s="68"/>
      <c r="F12" s="29">
        <f>SUM(F8:F11)</f>
        <v>2096509</v>
      </c>
      <c r="G12" s="29">
        <f t="shared" ref="G12:V12" si="0">SUM(G8:G11)</f>
        <v>3750982.01</v>
      </c>
      <c r="H12" s="29">
        <f t="shared" si="0"/>
        <v>0</v>
      </c>
      <c r="I12" s="29">
        <f t="shared" si="0"/>
        <v>0</v>
      </c>
      <c r="J12" s="29">
        <f t="shared" si="0"/>
        <v>0</v>
      </c>
      <c r="K12" s="29">
        <f t="shared" si="0"/>
        <v>6848637</v>
      </c>
      <c r="L12" s="29">
        <f t="shared" si="0"/>
        <v>8696505</v>
      </c>
      <c r="M12" s="29">
        <f t="shared" si="0"/>
        <v>8670807</v>
      </c>
      <c r="N12" s="29">
        <f t="shared" si="0"/>
        <v>6848637</v>
      </c>
      <c r="O12" s="29">
        <f t="shared" si="0"/>
        <v>8696505</v>
      </c>
      <c r="P12" s="29">
        <f t="shared" si="0"/>
        <v>8670807</v>
      </c>
      <c r="Q12" s="29">
        <f t="shared" si="0"/>
        <v>0</v>
      </c>
      <c r="R12" s="29">
        <f t="shared" si="0"/>
        <v>0</v>
      </c>
      <c r="S12" s="29">
        <f t="shared" si="0"/>
        <v>0</v>
      </c>
      <c r="T12" s="32">
        <f t="shared" si="0"/>
        <v>6848637</v>
      </c>
      <c r="U12" s="32">
        <f t="shared" si="0"/>
        <v>8696505</v>
      </c>
      <c r="V12" s="32">
        <f t="shared" si="0"/>
        <v>8670807</v>
      </c>
      <c r="W12" s="29" t="s">
        <v>72</v>
      </c>
      <c r="X12" s="29" t="s">
        <v>72</v>
      </c>
      <c r="Y12" s="29" t="s">
        <v>72</v>
      </c>
    </row>
    <row r="15" spans="1:25" x14ac:dyDescent="0.25">
      <c r="A15" t="s">
        <v>81</v>
      </c>
      <c r="B15" s="30" t="s">
        <v>75</v>
      </c>
      <c r="C15" s="30"/>
      <c r="D15" s="30"/>
      <c r="E15" s="30"/>
    </row>
    <row r="16" spans="1:25" x14ac:dyDescent="0.25">
      <c r="A16" t="s">
        <v>82</v>
      </c>
      <c r="B16" t="s">
        <v>77</v>
      </c>
    </row>
  </sheetData>
  <mergeCells count="12">
    <mergeCell ref="Y6:Y7"/>
    <mergeCell ref="B6:C6"/>
    <mergeCell ref="D6:E6"/>
    <mergeCell ref="N6:P6"/>
    <mergeCell ref="B12:E12"/>
    <mergeCell ref="W6:W7"/>
    <mergeCell ref="X6:X7"/>
    <mergeCell ref="F6:G6"/>
    <mergeCell ref="H6:J6"/>
    <mergeCell ref="K6:M6"/>
    <mergeCell ref="Q6:S6"/>
    <mergeCell ref="T6:V6"/>
  </mergeCells>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2"/>
  <sheetViews>
    <sheetView zoomScaleNormal="100" workbookViewId="0">
      <selection activeCell="B34" sqref="B34:S35"/>
    </sheetView>
  </sheetViews>
  <sheetFormatPr defaultRowHeight="15" x14ac:dyDescent="0.25"/>
  <cols>
    <col min="1" max="1" width="6" customWidth="1"/>
    <col min="2" max="2" width="33.140625" customWidth="1"/>
    <col min="3" max="3" width="24.85546875" customWidth="1"/>
    <col min="4" max="4" width="31.5703125" customWidth="1"/>
    <col min="5" max="5" width="40.28515625" customWidth="1"/>
    <col min="6" max="6" width="28.42578125" customWidth="1"/>
    <col min="7" max="7" width="22.28515625" customWidth="1"/>
    <col min="8" max="9" width="10.42578125" customWidth="1"/>
    <col min="10" max="10" width="16.425781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9.140625" hidden="1" customWidth="1"/>
  </cols>
  <sheetData>
    <row r="1" spans="1:23" ht="15.75" x14ac:dyDescent="0.25">
      <c r="A1" s="1" t="s">
        <v>71</v>
      </c>
      <c r="C1" s="1"/>
      <c r="D1" s="1"/>
      <c r="E1" s="1"/>
      <c r="F1" s="1"/>
      <c r="G1" s="1"/>
      <c r="H1" s="1"/>
      <c r="I1" s="1"/>
      <c r="J1" s="1"/>
      <c r="U1" s="5" t="s">
        <v>40</v>
      </c>
      <c r="V1" s="5" t="s">
        <v>41</v>
      </c>
      <c r="W1" s="5" t="s">
        <v>42</v>
      </c>
    </row>
    <row r="2" spans="1:23" x14ac:dyDescent="0.25">
      <c r="A2" s="6"/>
      <c r="C2" s="6"/>
      <c r="D2" s="6"/>
      <c r="E2" s="6"/>
      <c r="F2" s="6"/>
      <c r="G2" s="6"/>
      <c r="H2" s="6"/>
      <c r="I2" s="6"/>
      <c r="J2" s="6"/>
      <c r="U2" s="5" t="s">
        <v>43</v>
      </c>
      <c r="V2" s="5" t="s">
        <v>44</v>
      </c>
      <c r="W2" s="5"/>
    </row>
    <row r="3" spans="1:23" ht="15.75" customHeight="1" x14ac:dyDescent="0.25">
      <c r="A3" s="7" t="s">
        <v>45</v>
      </c>
      <c r="C3" s="8"/>
      <c r="D3" s="8"/>
      <c r="E3" s="8"/>
      <c r="F3" s="8"/>
      <c r="G3" s="6"/>
      <c r="H3" s="6"/>
      <c r="I3" s="6"/>
      <c r="J3" s="6"/>
      <c r="U3" s="5" t="s">
        <v>46</v>
      </c>
      <c r="V3" s="5" t="s">
        <v>47</v>
      </c>
      <c r="W3" s="5"/>
    </row>
    <row r="4" spans="1:23" ht="15.75" customHeight="1" x14ac:dyDescent="0.3">
      <c r="B4" s="9"/>
      <c r="C4" s="9"/>
      <c r="D4" s="9"/>
      <c r="E4" s="9"/>
      <c r="F4" s="9"/>
      <c r="G4" s="3"/>
      <c r="H4" s="3"/>
      <c r="I4" s="3"/>
      <c r="J4" s="3"/>
      <c r="U4" s="5" t="s">
        <v>48</v>
      </c>
      <c r="V4" s="5"/>
    </row>
    <row r="5" spans="1:23" ht="18.75" customHeight="1" x14ac:dyDescent="0.25">
      <c r="B5" s="31" t="s">
        <v>83</v>
      </c>
      <c r="C5" s="23"/>
      <c r="E5" s="31" t="s">
        <v>87</v>
      </c>
      <c r="F5" s="23"/>
      <c r="H5" s="3"/>
      <c r="I5" s="3"/>
      <c r="J5" s="3"/>
    </row>
    <row r="6" spans="1:23" ht="18" customHeight="1" x14ac:dyDescent="0.25">
      <c r="B6" s="31" t="s">
        <v>84</v>
      </c>
      <c r="C6" s="23"/>
      <c r="E6" s="31" t="s">
        <v>88</v>
      </c>
      <c r="F6" s="23"/>
      <c r="H6" s="3"/>
      <c r="I6" s="3"/>
      <c r="J6" s="3"/>
    </row>
    <row r="7" spans="1:23" ht="18" customHeight="1" x14ac:dyDescent="0.25">
      <c r="B7" s="31" t="s">
        <v>85</v>
      </c>
      <c r="C7" s="23"/>
      <c r="H7" s="3"/>
      <c r="I7" s="3"/>
      <c r="J7" s="3"/>
    </row>
    <row r="8" spans="1:23" ht="18" customHeight="1" x14ac:dyDescent="0.25">
      <c r="B8" s="31" t="s">
        <v>86</v>
      </c>
      <c r="C8" s="23"/>
      <c r="H8" s="3"/>
      <c r="I8" s="3"/>
      <c r="J8" s="3"/>
    </row>
    <row r="9" spans="1:23" ht="17.25" x14ac:dyDescent="0.25">
      <c r="B9" s="6"/>
      <c r="C9" s="6"/>
      <c r="D9" s="6"/>
      <c r="E9" s="6"/>
      <c r="F9" s="3"/>
      <c r="G9" s="3"/>
      <c r="H9" s="3"/>
      <c r="I9" s="3"/>
      <c r="J9" s="3"/>
    </row>
    <row r="10" spans="1:23" ht="15.75" customHeight="1" x14ac:dyDescent="0.25">
      <c r="A10" s="7" t="s">
        <v>49</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89</v>
      </c>
      <c r="C12" s="38" t="s">
        <v>90</v>
      </c>
      <c r="D12" s="38" t="s">
        <v>91</v>
      </c>
      <c r="E12" s="38" t="s">
        <v>92</v>
      </c>
      <c r="F12" s="3"/>
      <c r="G12" s="3"/>
      <c r="H12" s="3"/>
      <c r="I12" s="3"/>
      <c r="J12" s="3"/>
    </row>
    <row r="13" spans="1:23" ht="17.25" x14ac:dyDescent="0.3">
      <c r="B13" s="24" t="s">
        <v>46</v>
      </c>
      <c r="C13" s="24"/>
      <c r="D13" s="24"/>
      <c r="E13" s="24"/>
      <c r="F13" s="9"/>
      <c r="G13" s="3"/>
      <c r="H13" s="3"/>
      <c r="I13" s="3"/>
      <c r="J13" s="9"/>
    </row>
    <row r="14" spans="1:23" ht="17.25" x14ac:dyDescent="0.3">
      <c r="B14" s="11"/>
      <c r="C14" s="11"/>
      <c r="D14" s="11"/>
      <c r="E14" s="11"/>
      <c r="F14" s="3"/>
      <c r="G14" s="3"/>
      <c r="H14" s="3"/>
      <c r="I14" s="3"/>
      <c r="J14" s="9"/>
    </row>
    <row r="15" spans="1:23" ht="17.25" x14ac:dyDescent="0.3">
      <c r="A15" s="7" t="s">
        <v>50</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76" t="s">
        <v>93</v>
      </c>
      <c r="C17" s="76" t="s">
        <v>94</v>
      </c>
      <c r="D17" s="76" t="s">
        <v>95</v>
      </c>
      <c r="E17" s="76" t="s">
        <v>96</v>
      </c>
      <c r="F17" s="75" t="s">
        <v>97</v>
      </c>
      <c r="G17" s="75"/>
      <c r="H17" s="75"/>
      <c r="I17" s="75"/>
      <c r="J17" s="75"/>
      <c r="K17" s="75" t="s">
        <v>98</v>
      </c>
    </row>
    <row r="18" spans="1:11" x14ac:dyDescent="0.25">
      <c r="B18" s="76"/>
      <c r="C18" s="76"/>
      <c r="D18" s="76"/>
      <c r="E18" s="76"/>
      <c r="F18" s="37" t="s">
        <v>51</v>
      </c>
      <c r="G18" s="37" t="s">
        <v>52</v>
      </c>
      <c r="H18" s="37" t="s">
        <v>0</v>
      </c>
      <c r="I18" s="37" t="s">
        <v>1</v>
      </c>
      <c r="J18" s="37" t="s">
        <v>3</v>
      </c>
      <c r="K18" s="75"/>
    </row>
    <row r="19" spans="1:11" ht="15" customHeight="1" x14ac:dyDescent="0.25">
      <c r="B19" s="24"/>
      <c r="C19" s="24"/>
      <c r="D19" s="24"/>
      <c r="E19" s="24"/>
      <c r="F19" s="24"/>
      <c r="G19" s="24"/>
      <c r="H19" s="24"/>
      <c r="I19" s="24"/>
      <c r="J19" s="24"/>
      <c r="K19" s="24"/>
    </row>
    <row r="20" spans="1:11" x14ac:dyDescent="0.25">
      <c r="B20" s="24"/>
      <c r="C20" s="24"/>
      <c r="D20" s="24"/>
      <c r="E20" s="24"/>
      <c r="F20" s="24"/>
      <c r="G20" s="24"/>
      <c r="H20" s="24"/>
      <c r="I20" s="24"/>
      <c r="J20" s="24"/>
      <c r="K20" s="24"/>
    </row>
    <row r="21" spans="1:11" ht="17.25" x14ac:dyDescent="0.25">
      <c r="B21" s="3"/>
      <c r="C21" s="3"/>
      <c r="D21" s="3"/>
      <c r="E21" s="3"/>
      <c r="F21" s="3"/>
      <c r="G21" s="3"/>
      <c r="H21" s="3"/>
      <c r="I21" s="3"/>
      <c r="J21" s="3"/>
    </row>
    <row r="22" spans="1:11" ht="15.75" x14ac:dyDescent="0.25">
      <c r="A22" s="12" t="s">
        <v>53</v>
      </c>
      <c r="C22" s="13"/>
      <c r="D22" s="13"/>
      <c r="E22" s="13"/>
      <c r="F22" s="13"/>
      <c r="G22" s="13"/>
      <c r="H22" s="13"/>
      <c r="I22" s="13"/>
      <c r="J22" s="13"/>
    </row>
    <row r="23" spans="1:11" x14ac:dyDescent="0.25">
      <c r="A23" s="14"/>
      <c r="C23" s="15"/>
      <c r="D23" s="15"/>
      <c r="E23" s="15"/>
      <c r="F23" s="15"/>
      <c r="G23" s="15"/>
      <c r="H23" s="15"/>
      <c r="I23" s="15"/>
      <c r="J23" s="15"/>
    </row>
    <row r="24" spans="1:11" x14ac:dyDescent="0.25">
      <c r="A24" s="16" t="s">
        <v>54</v>
      </c>
      <c r="C24" s="17"/>
      <c r="D24" s="17"/>
      <c r="E24" s="13"/>
      <c r="F24" s="13"/>
      <c r="G24" s="13"/>
      <c r="H24" s="13"/>
      <c r="I24" s="13"/>
      <c r="J24" s="13"/>
    </row>
    <row r="25" spans="1:11" x14ac:dyDescent="0.25">
      <c r="B25" s="17"/>
      <c r="C25" s="17"/>
      <c r="D25" s="17"/>
      <c r="E25" s="13"/>
      <c r="F25" s="13"/>
      <c r="G25" s="13"/>
      <c r="H25" s="13"/>
      <c r="I25" s="13"/>
      <c r="J25" s="13"/>
    </row>
    <row r="26" spans="1:11" x14ac:dyDescent="0.25">
      <c r="B26" s="17"/>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A29" s="16" t="s">
        <v>55</v>
      </c>
      <c r="E29" s="13"/>
      <c r="F29" s="13"/>
      <c r="G29" s="13"/>
      <c r="H29" s="13"/>
      <c r="I29" s="13"/>
      <c r="J29" s="13"/>
    </row>
    <row r="30" spans="1:11" ht="62.25" customHeight="1" x14ac:dyDescent="0.25">
      <c r="B30" s="71"/>
      <c r="C30" s="72"/>
      <c r="D30" s="72"/>
      <c r="E30" s="73"/>
      <c r="F30" s="13"/>
      <c r="G30" s="13"/>
      <c r="H30" s="13"/>
      <c r="I30" s="13"/>
      <c r="J30" s="13"/>
    </row>
    <row r="31" spans="1:11" ht="17.25" x14ac:dyDescent="0.25">
      <c r="B31" s="3"/>
      <c r="C31" s="3"/>
      <c r="D31" s="3"/>
      <c r="E31" s="13"/>
      <c r="F31" s="13"/>
      <c r="G31" s="13"/>
      <c r="H31" s="13"/>
      <c r="I31" s="13"/>
      <c r="J31" s="13"/>
    </row>
    <row r="32" spans="1:11" x14ac:dyDescent="0.25">
      <c r="A32" s="7" t="s">
        <v>56</v>
      </c>
    </row>
    <row r="34" spans="2:19" ht="43.5" customHeight="1" x14ac:dyDescent="0.25">
      <c r="B34" s="74" t="s">
        <v>99</v>
      </c>
      <c r="C34" s="36" t="s">
        <v>100</v>
      </c>
      <c r="D34" s="36" t="s">
        <v>101</v>
      </c>
      <c r="E34" s="65" t="s">
        <v>102</v>
      </c>
      <c r="F34" s="65"/>
      <c r="G34" s="65"/>
      <c r="H34" s="65" t="s">
        <v>103</v>
      </c>
      <c r="I34" s="65"/>
      <c r="J34" s="65"/>
      <c r="K34" s="65" t="s">
        <v>104</v>
      </c>
      <c r="L34" s="65"/>
      <c r="M34" s="65"/>
      <c r="N34" s="65" t="s">
        <v>105</v>
      </c>
      <c r="O34" s="65"/>
      <c r="P34" s="65"/>
      <c r="Q34" s="70" t="s">
        <v>106</v>
      </c>
      <c r="R34" s="70"/>
      <c r="S34" s="70"/>
    </row>
    <row r="35" spans="2:19" ht="30" customHeight="1" x14ac:dyDescent="0.25">
      <c r="B35" s="74"/>
      <c r="C35" s="36" t="s">
        <v>35</v>
      </c>
      <c r="D35" s="36" t="s">
        <v>36</v>
      </c>
      <c r="E35" s="34" t="s">
        <v>0</v>
      </c>
      <c r="F35" s="34" t="s">
        <v>1</v>
      </c>
      <c r="G35" s="34" t="s">
        <v>3</v>
      </c>
      <c r="H35" s="34" t="s">
        <v>0</v>
      </c>
      <c r="I35" s="34" t="s">
        <v>1</v>
      </c>
      <c r="J35" s="34" t="s">
        <v>3</v>
      </c>
      <c r="K35" s="34" t="s">
        <v>39</v>
      </c>
      <c r="L35" s="34" t="s">
        <v>38</v>
      </c>
      <c r="M35" s="34" t="s">
        <v>37</v>
      </c>
      <c r="N35" s="34" t="s">
        <v>39</v>
      </c>
      <c r="O35" s="34" t="s">
        <v>38</v>
      </c>
      <c r="P35" s="34" t="s">
        <v>37</v>
      </c>
      <c r="Q35" s="35" t="s">
        <v>0</v>
      </c>
      <c r="R35" s="35" t="s">
        <v>1</v>
      </c>
      <c r="S35" s="35" t="s">
        <v>3</v>
      </c>
    </row>
    <row r="36" spans="2:19" x14ac:dyDescent="0.25">
      <c r="B36" s="25"/>
      <c r="C36" s="25"/>
      <c r="D36" s="25"/>
      <c r="E36" s="26"/>
      <c r="F36" s="26"/>
      <c r="G36" s="26"/>
      <c r="H36" s="26"/>
      <c r="I36" s="26"/>
      <c r="J36" s="26"/>
      <c r="K36" s="19">
        <f>C36+E36+H36</f>
        <v>0</v>
      </c>
      <c r="L36" s="19">
        <f>C36+F36+I36</f>
        <v>0</v>
      </c>
      <c r="M36" s="19">
        <f>C36+G36+J36</f>
        <v>0</v>
      </c>
      <c r="N36" s="26"/>
      <c r="O36" s="26"/>
      <c r="P36" s="26"/>
      <c r="Q36" s="33">
        <f>K36+N36</f>
        <v>0</v>
      </c>
      <c r="R36" s="33">
        <f>L36+O36</f>
        <v>0</v>
      </c>
      <c r="S36" s="33">
        <f>M36+P36</f>
        <v>0</v>
      </c>
    </row>
    <row r="37" spans="2:19" x14ac:dyDescent="0.25">
      <c r="B37" s="25"/>
      <c r="C37" s="25"/>
      <c r="D37" s="25"/>
      <c r="E37" s="26"/>
      <c r="F37" s="26"/>
      <c r="G37" s="26"/>
      <c r="H37" s="26"/>
      <c r="I37" s="26"/>
      <c r="J37" s="26"/>
      <c r="K37" s="19">
        <f t="shared" ref="K37:M39" si="0">C37+E37+H37</f>
        <v>0</v>
      </c>
      <c r="L37" s="19">
        <f t="shared" si="0"/>
        <v>0</v>
      </c>
      <c r="M37" s="19">
        <f t="shared" si="0"/>
        <v>0</v>
      </c>
      <c r="N37" s="26"/>
      <c r="O37" s="26"/>
      <c r="P37" s="26"/>
      <c r="Q37" s="33">
        <f t="shared" ref="Q37:Q39" si="1">K37+N37</f>
        <v>0</v>
      </c>
      <c r="R37" s="33">
        <f t="shared" ref="R37:R39" si="2">L37+O37</f>
        <v>0</v>
      </c>
      <c r="S37" s="33">
        <f t="shared" ref="S37:S39" si="3">M37+P37</f>
        <v>0</v>
      </c>
    </row>
    <row r="38" spans="2:19" x14ac:dyDescent="0.25">
      <c r="B38" s="25"/>
      <c r="C38" s="25"/>
      <c r="D38" s="25"/>
      <c r="E38" s="26"/>
      <c r="F38" s="26"/>
      <c r="G38" s="26"/>
      <c r="H38" s="26"/>
      <c r="I38" s="26"/>
      <c r="J38" s="26"/>
      <c r="K38" s="19">
        <f t="shared" si="0"/>
        <v>0</v>
      </c>
      <c r="L38" s="19">
        <f t="shared" si="0"/>
        <v>0</v>
      </c>
      <c r="M38" s="19">
        <f t="shared" si="0"/>
        <v>0</v>
      </c>
      <c r="N38" s="26"/>
      <c r="O38" s="26"/>
      <c r="P38" s="26"/>
      <c r="Q38" s="33">
        <f t="shared" si="1"/>
        <v>0</v>
      </c>
      <c r="R38" s="33">
        <f t="shared" si="2"/>
        <v>0</v>
      </c>
      <c r="S38" s="33">
        <f t="shared" si="3"/>
        <v>0</v>
      </c>
    </row>
    <row r="39" spans="2:19" x14ac:dyDescent="0.25">
      <c r="B39" s="25"/>
      <c r="C39" s="25"/>
      <c r="D39" s="25"/>
      <c r="E39" s="26"/>
      <c r="F39" s="26"/>
      <c r="G39" s="26"/>
      <c r="H39" s="26"/>
      <c r="I39" s="26"/>
      <c r="J39" s="26"/>
      <c r="K39" s="19">
        <f t="shared" si="0"/>
        <v>0</v>
      </c>
      <c r="L39" s="19">
        <f t="shared" si="0"/>
        <v>0</v>
      </c>
      <c r="M39" s="19">
        <f t="shared" si="0"/>
        <v>0</v>
      </c>
      <c r="N39" s="26"/>
      <c r="O39" s="26"/>
      <c r="P39" s="26"/>
      <c r="Q39" s="33">
        <f t="shared" si="1"/>
        <v>0</v>
      </c>
      <c r="R39" s="33">
        <f t="shared" si="2"/>
        <v>0</v>
      </c>
      <c r="S39" s="33">
        <f t="shared" si="3"/>
        <v>0</v>
      </c>
    </row>
    <row r="40" spans="2:19" ht="28.5" x14ac:dyDescent="0.25">
      <c r="B40" s="18" t="s">
        <v>73</v>
      </c>
      <c r="C40" s="25"/>
      <c r="D40" s="25"/>
      <c r="E40" s="19">
        <f>SUM(E36:E39)</f>
        <v>0</v>
      </c>
      <c r="F40" s="19">
        <f t="shared" ref="F40:J40" si="4">SUM(F36:F39)</f>
        <v>0</v>
      </c>
      <c r="G40" s="19">
        <f t="shared" si="4"/>
        <v>0</v>
      </c>
      <c r="H40" s="19">
        <f t="shared" si="4"/>
        <v>0</v>
      </c>
      <c r="I40" s="19">
        <f t="shared" si="4"/>
        <v>0</v>
      </c>
      <c r="J40" s="19">
        <f t="shared" si="4"/>
        <v>0</v>
      </c>
      <c r="K40" s="19">
        <f>C40+E40+H40</f>
        <v>0</v>
      </c>
      <c r="L40" s="19">
        <f>C40+F40+I40</f>
        <v>0</v>
      </c>
      <c r="M40" s="19">
        <f>C40+G40+J40</f>
        <v>0</v>
      </c>
      <c r="N40" s="4" t="s">
        <v>2</v>
      </c>
      <c r="O40" s="4" t="s">
        <v>2</v>
      </c>
      <c r="P40" s="4" t="s">
        <v>2</v>
      </c>
      <c r="Q40" s="33" t="s">
        <v>2</v>
      </c>
      <c r="R40" s="33" t="s">
        <v>2</v>
      </c>
      <c r="S40" s="33" t="s">
        <v>2</v>
      </c>
    </row>
    <row r="41" spans="2:19" ht="28.5" x14ac:dyDescent="0.25">
      <c r="B41" s="18" t="s">
        <v>60</v>
      </c>
      <c r="C41" s="25"/>
      <c r="D41" s="25"/>
      <c r="E41" s="19" t="s">
        <v>72</v>
      </c>
      <c r="F41" s="19" t="s">
        <v>72</v>
      </c>
      <c r="G41" s="19" t="s">
        <v>72</v>
      </c>
      <c r="H41" s="19" t="s">
        <v>72</v>
      </c>
      <c r="I41" s="19" t="s">
        <v>72</v>
      </c>
      <c r="J41" s="19" t="s">
        <v>72</v>
      </c>
      <c r="K41" s="19">
        <f>C41</f>
        <v>0</v>
      </c>
      <c r="L41" s="19">
        <f>C41</f>
        <v>0</v>
      </c>
      <c r="M41" s="19">
        <f>C41</f>
        <v>0</v>
      </c>
      <c r="N41" s="4" t="s">
        <v>2</v>
      </c>
      <c r="O41" s="4" t="s">
        <v>2</v>
      </c>
      <c r="P41" s="4" t="s">
        <v>2</v>
      </c>
      <c r="Q41" s="33" t="s">
        <v>2</v>
      </c>
      <c r="R41" s="33" t="s">
        <v>2</v>
      </c>
      <c r="S41" s="33" t="s">
        <v>2</v>
      </c>
    </row>
    <row r="42" spans="2:19" x14ac:dyDescent="0.25">
      <c r="B42" s="18" t="s">
        <v>61</v>
      </c>
      <c r="C42" s="19">
        <f>SUM(C36:C39)</f>
        <v>0</v>
      </c>
      <c r="D42" s="19">
        <f>SUM(D36:D39)</f>
        <v>0</v>
      </c>
      <c r="E42" s="19">
        <f>E40</f>
        <v>0</v>
      </c>
      <c r="F42" s="19">
        <f t="shared" ref="F42:J42" si="5">F40</f>
        <v>0</v>
      </c>
      <c r="G42" s="19">
        <f t="shared" si="5"/>
        <v>0</v>
      </c>
      <c r="H42" s="19">
        <f t="shared" si="5"/>
        <v>0</v>
      </c>
      <c r="I42" s="19">
        <f t="shared" si="5"/>
        <v>0</v>
      </c>
      <c r="J42" s="19">
        <f t="shared" si="5"/>
        <v>0</v>
      </c>
      <c r="K42" s="4">
        <f>K40+K41</f>
        <v>0</v>
      </c>
      <c r="L42" s="4">
        <f t="shared" ref="L42:M42" si="6">L40+L41</f>
        <v>0</v>
      </c>
      <c r="M42" s="4">
        <f t="shared" si="6"/>
        <v>0</v>
      </c>
      <c r="N42" s="4">
        <f>SUM(N36:N39)</f>
        <v>0</v>
      </c>
      <c r="O42" s="4">
        <f t="shared" ref="O42:P42" si="7">SUM(O36:O39)</f>
        <v>0</v>
      </c>
      <c r="P42" s="4">
        <f t="shared" si="7"/>
        <v>0</v>
      </c>
      <c r="Q42" s="33">
        <f>K42+N42</f>
        <v>0</v>
      </c>
      <c r="R42" s="33">
        <f>L42+O42</f>
        <v>0</v>
      </c>
      <c r="S42" s="33">
        <f>M42+P42</f>
        <v>0</v>
      </c>
    </row>
  </sheetData>
  <mergeCells count="13">
    <mergeCell ref="K17:K18"/>
    <mergeCell ref="B17:B18"/>
    <mergeCell ref="C17:C18"/>
    <mergeCell ref="D17:D18"/>
    <mergeCell ref="E17:E18"/>
    <mergeCell ref="F17:J17"/>
    <mergeCell ref="N34:P34"/>
    <mergeCell ref="Q34:S34"/>
    <mergeCell ref="B30:E30"/>
    <mergeCell ref="B34:B35"/>
    <mergeCell ref="E34:G34"/>
    <mergeCell ref="H34:J34"/>
    <mergeCell ref="K34:M34"/>
  </mergeCells>
  <dataValidations count="4">
    <dataValidation showInputMessage="1" showErrorMessage="1" sqref="E19:E20"/>
    <dataValidation type="list" allowBlank="1" showInputMessage="1" showErrorMessage="1" sqref="D19:D20">
      <formula1>$V$2:$V$3</formula1>
    </dataValidation>
    <dataValidation type="list" allowBlank="1" showInputMessage="1" showErrorMessage="1" sqref="B13">
      <formula1>$U$2:$U$4</formula1>
    </dataValidation>
    <dataValidation type="custom" allowBlank="1" showInputMessage="1" showErrorMessage="1" sqref="N36:P39">
      <formula1>"-"</formula1>
    </dataValidation>
  </dataValidations>
  <hyperlinks>
    <hyperlink ref="C12" location="_ftn1" display="_ftn1"/>
    <hyperlink ref="D12" location="_ftn2" display="_ftn2"/>
    <hyperlink ref="E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85725</xdr:colOff>
                    <xdr:row>26</xdr:row>
                    <xdr:rowOff>0</xdr:rowOff>
                  </from>
                  <to>
                    <xdr:col>2</xdr:col>
                    <xdr:colOff>1171575</xdr:colOff>
                    <xdr:row>27</xdr:row>
                    <xdr:rowOff>28575</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xdr:col>
                    <xdr:colOff>85725</xdr:colOff>
                    <xdr:row>23</xdr:row>
                    <xdr:rowOff>171450</xdr:rowOff>
                  </from>
                  <to>
                    <xdr:col>3</xdr:col>
                    <xdr:colOff>266700</xdr:colOff>
                    <xdr:row>25</xdr:row>
                    <xdr:rowOff>28575</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1</xdr:col>
                    <xdr:colOff>85725</xdr:colOff>
                    <xdr:row>25</xdr:row>
                    <xdr:rowOff>28575</xdr:rowOff>
                  </from>
                  <to>
                    <xdr:col>3</xdr:col>
                    <xdr:colOff>266700</xdr:colOff>
                    <xdr:row>26</xdr:row>
                    <xdr:rowOff>0</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1</xdr:col>
                    <xdr:colOff>95250</xdr:colOff>
                    <xdr:row>27</xdr:row>
                    <xdr:rowOff>9525</xdr:rowOff>
                  </from>
                  <to>
                    <xdr:col>2</xdr:col>
                    <xdr:colOff>571500</xdr:colOff>
                    <xdr:row>28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4"/>
  <sheetViews>
    <sheetView topLeftCell="A22" zoomScaleNormal="100" workbookViewId="0">
      <selection activeCell="F19" sqref="F19"/>
    </sheetView>
  </sheetViews>
  <sheetFormatPr defaultColWidth="9.140625" defaultRowHeight="15" x14ac:dyDescent="0.25"/>
  <cols>
    <col min="1" max="1" width="6" style="44" customWidth="1"/>
    <col min="2" max="2" width="33.140625" style="44" customWidth="1"/>
    <col min="3" max="3" width="30.5703125" style="44" customWidth="1"/>
    <col min="4" max="4" width="31.5703125" style="44" customWidth="1"/>
    <col min="5" max="5" width="40" style="44" customWidth="1"/>
    <col min="6" max="6" width="24.5703125" style="44" customWidth="1"/>
    <col min="7" max="7" width="22.5703125" style="44" customWidth="1"/>
    <col min="8" max="8" width="12.5703125" style="44" bestFit="1" customWidth="1"/>
    <col min="9" max="9" width="12.28515625" style="44" bestFit="1" customWidth="1"/>
    <col min="10" max="10" width="15.28515625" style="44" customWidth="1"/>
    <col min="11" max="11" width="18.28515625" style="44" bestFit="1" customWidth="1"/>
    <col min="12" max="12" width="7" style="44" bestFit="1" customWidth="1"/>
    <col min="13" max="13" width="5.85546875" style="44" bestFit="1" customWidth="1"/>
    <col min="14" max="14" width="9.5703125" style="44" customWidth="1"/>
    <col min="15" max="15" width="8.140625" style="44" customWidth="1"/>
    <col min="16" max="16" width="8" style="44" customWidth="1"/>
    <col min="17" max="20" width="9.140625" style="44"/>
    <col min="21" max="23" width="0" style="44" hidden="1" customWidth="1"/>
    <col min="24" max="16384" width="9.140625" style="44"/>
  </cols>
  <sheetData>
    <row r="1" spans="1:23" ht="15.75" x14ac:dyDescent="0.25">
      <c r="A1" s="1" t="s">
        <v>71</v>
      </c>
      <c r="C1" s="1"/>
      <c r="D1" s="1"/>
      <c r="E1" s="1"/>
      <c r="F1" s="1"/>
      <c r="G1" s="1"/>
      <c r="H1" s="1"/>
      <c r="I1" s="1"/>
      <c r="J1" s="1"/>
      <c r="U1" s="45" t="s">
        <v>40</v>
      </c>
      <c r="V1" s="45" t="s">
        <v>41</v>
      </c>
      <c r="W1" s="45" t="s">
        <v>42</v>
      </c>
    </row>
    <row r="2" spans="1:23" x14ac:dyDescent="0.25">
      <c r="A2" s="6"/>
      <c r="C2" s="6"/>
      <c r="D2" s="6"/>
      <c r="E2" s="6"/>
      <c r="F2" s="6"/>
      <c r="G2" s="6"/>
      <c r="H2" s="6"/>
      <c r="I2" s="6"/>
      <c r="J2" s="6"/>
      <c r="U2" s="45" t="s">
        <v>43</v>
      </c>
      <c r="V2" s="45" t="s">
        <v>44</v>
      </c>
      <c r="W2" s="45"/>
    </row>
    <row r="3" spans="1:23" ht="15.75" customHeight="1" x14ac:dyDescent="0.25">
      <c r="A3" s="1" t="s">
        <v>45</v>
      </c>
      <c r="C3" s="46"/>
      <c r="D3" s="46"/>
      <c r="E3" s="46"/>
      <c r="F3" s="46"/>
      <c r="G3" s="6"/>
      <c r="H3" s="6"/>
      <c r="I3" s="6"/>
      <c r="J3" s="6"/>
      <c r="U3" s="45" t="s">
        <v>46</v>
      </c>
      <c r="V3" s="45" t="s">
        <v>47</v>
      </c>
      <c r="W3" s="45"/>
    </row>
    <row r="4" spans="1:23" ht="15.75" customHeight="1" x14ac:dyDescent="0.25">
      <c r="B4" s="47"/>
      <c r="C4" s="47"/>
      <c r="D4" s="47"/>
      <c r="E4" s="47"/>
      <c r="F4" s="47"/>
      <c r="G4" s="3"/>
      <c r="H4" s="3"/>
      <c r="I4" s="3"/>
      <c r="J4" s="3"/>
      <c r="U4" s="45" t="s">
        <v>48</v>
      </c>
      <c r="V4" s="45"/>
    </row>
    <row r="5" spans="1:23" ht="18.75" customHeight="1" x14ac:dyDescent="0.25">
      <c r="B5" s="31" t="s">
        <v>83</v>
      </c>
      <c r="C5" s="23">
        <v>1098</v>
      </c>
      <c r="E5" s="31" t="s">
        <v>87</v>
      </c>
      <c r="F5" s="23">
        <v>2022</v>
      </c>
      <c r="H5" s="3"/>
      <c r="I5" s="3"/>
      <c r="J5" s="3"/>
    </row>
    <row r="6" spans="1:23" ht="19.5" customHeight="1" x14ac:dyDescent="0.25">
      <c r="B6" s="31" t="s">
        <v>84</v>
      </c>
      <c r="C6" s="23" t="s">
        <v>107</v>
      </c>
      <c r="E6" s="31" t="s">
        <v>88</v>
      </c>
      <c r="F6" s="23" t="s">
        <v>109</v>
      </c>
      <c r="H6" s="3"/>
      <c r="I6" s="3"/>
      <c r="J6" s="3"/>
    </row>
    <row r="7" spans="1:23" ht="18" customHeight="1" x14ac:dyDescent="0.25">
      <c r="B7" s="31" t="s">
        <v>85</v>
      </c>
      <c r="C7" s="23">
        <v>12007</v>
      </c>
      <c r="H7" s="3"/>
      <c r="I7" s="3"/>
      <c r="J7" s="3"/>
    </row>
    <row r="8" spans="1:23" ht="81" x14ac:dyDescent="0.25">
      <c r="B8" s="31" t="s">
        <v>86</v>
      </c>
      <c r="C8" s="43" t="s">
        <v>108</v>
      </c>
      <c r="H8" s="3"/>
      <c r="I8" s="3"/>
      <c r="J8" s="3"/>
    </row>
    <row r="9" spans="1:23" ht="17.25" x14ac:dyDescent="0.25">
      <c r="B9" s="6"/>
      <c r="C9" s="6"/>
      <c r="D9" s="6"/>
      <c r="E9" s="6"/>
      <c r="F9" s="3"/>
      <c r="G9" s="3"/>
      <c r="H9" s="3"/>
      <c r="I9" s="3"/>
      <c r="J9" s="3"/>
    </row>
    <row r="10" spans="1:23" ht="15.75" customHeight="1" x14ac:dyDescent="0.25">
      <c r="A10" s="1" t="s">
        <v>49</v>
      </c>
      <c r="C10" s="3"/>
      <c r="D10" s="3"/>
      <c r="E10" s="3"/>
      <c r="F10" s="3"/>
      <c r="G10" s="3"/>
      <c r="H10" s="3"/>
      <c r="I10" s="3"/>
      <c r="J10" s="3"/>
    </row>
    <row r="11" spans="1:23" ht="17.25" x14ac:dyDescent="0.25">
      <c r="B11" s="3"/>
      <c r="C11" s="3"/>
      <c r="D11" s="3"/>
      <c r="E11" s="3"/>
      <c r="F11" s="3"/>
      <c r="G11" s="3"/>
      <c r="H11" s="3"/>
      <c r="I11" s="3"/>
      <c r="J11" s="3"/>
    </row>
    <row r="12" spans="1:23" ht="55.5" x14ac:dyDescent="0.25">
      <c r="B12" s="31" t="s">
        <v>89</v>
      </c>
      <c r="C12" s="48" t="s">
        <v>90</v>
      </c>
      <c r="D12" s="48" t="s">
        <v>91</v>
      </c>
      <c r="E12" s="48" t="s">
        <v>92</v>
      </c>
      <c r="F12" s="3"/>
      <c r="G12" s="3"/>
      <c r="H12" s="3"/>
      <c r="I12" s="3"/>
      <c r="J12" s="3"/>
    </row>
    <row r="13" spans="1:23" ht="121.5" x14ac:dyDescent="0.25">
      <c r="B13" s="49" t="s">
        <v>46</v>
      </c>
      <c r="C13" s="25" t="s">
        <v>111</v>
      </c>
      <c r="D13" s="25" t="s">
        <v>112</v>
      </c>
      <c r="E13" s="25" t="s">
        <v>110</v>
      </c>
      <c r="F13" s="47"/>
      <c r="G13" s="3"/>
      <c r="H13" s="3"/>
      <c r="I13" s="3"/>
      <c r="J13" s="47"/>
    </row>
    <row r="14" spans="1:23" ht="17.25" x14ac:dyDescent="0.25">
      <c r="B14" s="11"/>
      <c r="C14" s="11"/>
      <c r="D14" s="11"/>
      <c r="E14" s="11"/>
      <c r="F14" s="3"/>
      <c r="G14" s="3"/>
      <c r="H14" s="3"/>
      <c r="I14" s="3"/>
      <c r="J14" s="47"/>
    </row>
    <row r="15" spans="1:23" ht="17.25" x14ac:dyDescent="0.25">
      <c r="A15" s="1" t="s">
        <v>50</v>
      </c>
      <c r="C15" s="3"/>
      <c r="D15" s="3"/>
      <c r="E15" s="3"/>
      <c r="F15" s="3"/>
      <c r="G15" s="3"/>
      <c r="H15" s="3"/>
      <c r="I15" s="3"/>
      <c r="J15" s="47"/>
    </row>
    <row r="16" spans="1:23" ht="17.25" x14ac:dyDescent="0.25">
      <c r="B16" s="11"/>
      <c r="C16" s="3"/>
      <c r="D16" s="3"/>
      <c r="E16" s="3"/>
      <c r="F16" s="3"/>
      <c r="G16" s="3"/>
      <c r="H16" s="3"/>
      <c r="I16" s="3"/>
      <c r="J16" s="47"/>
    </row>
    <row r="17" spans="1:11" ht="15" customHeight="1" x14ac:dyDescent="0.25">
      <c r="B17" s="75" t="s">
        <v>93</v>
      </c>
      <c r="C17" s="75" t="s">
        <v>94</v>
      </c>
      <c r="D17" s="75" t="s">
        <v>95</v>
      </c>
      <c r="E17" s="75" t="s">
        <v>96</v>
      </c>
      <c r="F17" s="75" t="s">
        <v>97</v>
      </c>
      <c r="G17" s="75"/>
      <c r="H17" s="75"/>
      <c r="I17" s="75"/>
      <c r="J17" s="75"/>
      <c r="K17" s="75" t="s">
        <v>98</v>
      </c>
    </row>
    <row r="18" spans="1:11" ht="27" x14ac:dyDescent="0.25">
      <c r="B18" s="75"/>
      <c r="C18" s="75"/>
      <c r="D18" s="75"/>
      <c r="E18" s="75"/>
      <c r="F18" s="40" t="s">
        <v>51</v>
      </c>
      <c r="G18" s="40" t="s">
        <v>52</v>
      </c>
      <c r="H18" s="40" t="s">
        <v>0</v>
      </c>
      <c r="I18" s="40" t="s">
        <v>1</v>
      </c>
      <c r="J18" s="40" t="s">
        <v>3</v>
      </c>
      <c r="K18" s="75"/>
    </row>
    <row r="19" spans="1:11" ht="27" x14ac:dyDescent="0.25">
      <c r="B19" s="50" t="s">
        <v>117</v>
      </c>
      <c r="C19" s="25" t="s">
        <v>114</v>
      </c>
      <c r="D19" s="49" t="s">
        <v>47</v>
      </c>
      <c r="E19" s="25" t="s">
        <v>115</v>
      </c>
      <c r="F19" s="53">
        <v>1</v>
      </c>
      <c r="G19" s="53">
        <v>2016</v>
      </c>
      <c r="H19" s="53">
        <v>4032</v>
      </c>
      <c r="I19" s="53">
        <v>4167</v>
      </c>
      <c r="J19" s="53">
        <v>4167</v>
      </c>
      <c r="K19" s="49"/>
    </row>
    <row r="20" spans="1:11" ht="27" x14ac:dyDescent="0.25">
      <c r="B20" s="50" t="s">
        <v>133</v>
      </c>
      <c r="C20" s="49" t="s">
        <v>113</v>
      </c>
      <c r="D20" s="49" t="s">
        <v>47</v>
      </c>
      <c r="E20" s="25" t="s">
        <v>115</v>
      </c>
      <c r="F20" s="53">
        <v>237</v>
      </c>
      <c r="G20" s="53">
        <v>1849548</v>
      </c>
      <c r="H20" s="53">
        <v>5264098</v>
      </c>
      <c r="I20" s="53">
        <v>7057753</v>
      </c>
      <c r="J20" s="53">
        <v>7057753</v>
      </c>
      <c r="K20" s="49"/>
    </row>
    <row r="21" spans="1:11" ht="27" x14ac:dyDescent="0.25">
      <c r="B21" s="50" t="s">
        <v>134</v>
      </c>
      <c r="C21" s="49" t="s">
        <v>113</v>
      </c>
      <c r="D21" s="49" t="s">
        <v>47</v>
      </c>
      <c r="E21" s="25" t="s">
        <v>115</v>
      </c>
      <c r="F21" s="53">
        <v>71</v>
      </c>
      <c r="G21" s="53">
        <v>144829</v>
      </c>
      <c r="H21" s="53">
        <v>144829</v>
      </c>
      <c r="I21" s="53">
        <v>9698</v>
      </c>
      <c r="J21" s="53">
        <v>0</v>
      </c>
      <c r="K21" s="49"/>
    </row>
    <row r="22" spans="1:11" s="51" customFormat="1" x14ac:dyDescent="0.25">
      <c r="B22" s="52" t="s">
        <v>74</v>
      </c>
      <c r="C22" s="52"/>
      <c r="D22" s="52"/>
      <c r="E22" s="52"/>
      <c r="F22" s="54">
        <f>F20+F21</f>
        <v>308</v>
      </c>
      <c r="G22" s="54">
        <f>G20+G21</f>
        <v>1994377</v>
      </c>
      <c r="H22" s="54">
        <f>H20+H21</f>
        <v>5408927</v>
      </c>
      <c r="I22" s="54">
        <f>I20+I21</f>
        <v>7067451</v>
      </c>
      <c r="J22" s="54">
        <f>J20+J21</f>
        <v>7057753</v>
      </c>
      <c r="K22" s="54"/>
    </row>
    <row r="23" spans="1:11" ht="17.25" x14ac:dyDescent="0.25">
      <c r="B23" s="3"/>
      <c r="C23" s="3"/>
      <c r="D23" s="3"/>
      <c r="E23" s="3"/>
      <c r="F23" s="3"/>
      <c r="G23" s="3"/>
      <c r="H23" s="3"/>
      <c r="I23" s="3"/>
      <c r="J23" s="3"/>
    </row>
    <row r="24" spans="1:11" ht="15.75" x14ac:dyDescent="0.25">
      <c r="A24" s="12" t="s">
        <v>53</v>
      </c>
      <c r="C24" s="13"/>
      <c r="D24" s="13"/>
      <c r="E24" s="13"/>
      <c r="F24" s="13"/>
      <c r="G24" s="13"/>
      <c r="H24" s="13"/>
      <c r="I24" s="13"/>
      <c r="J24" s="13"/>
    </row>
    <row r="25" spans="1:11" x14ac:dyDescent="0.25">
      <c r="A25" s="14"/>
      <c r="C25" s="15"/>
      <c r="D25" s="15"/>
      <c r="E25" s="15"/>
      <c r="F25" s="15"/>
      <c r="G25" s="15"/>
      <c r="H25" s="15"/>
      <c r="I25" s="15"/>
      <c r="J25" s="15"/>
    </row>
    <row r="26" spans="1:11" x14ac:dyDescent="0.25">
      <c r="A26" s="16" t="s">
        <v>54</v>
      </c>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B29" s="17"/>
      <c r="C29" s="17"/>
      <c r="D29" s="17"/>
      <c r="E29" s="13"/>
      <c r="F29" s="13"/>
      <c r="G29" s="13"/>
      <c r="H29" s="13"/>
      <c r="I29" s="13"/>
      <c r="J29" s="13"/>
    </row>
    <row r="30" spans="1:11" x14ac:dyDescent="0.25">
      <c r="B30" s="17"/>
      <c r="C30" s="17"/>
      <c r="D30" s="17"/>
      <c r="E30" s="13"/>
      <c r="F30" s="13"/>
      <c r="G30" s="13"/>
      <c r="H30" s="13"/>
      <c r="I30" s="13"/>
      <c r="J30" s="13"/>
    </row>
    <row r="31" spans="1:11" x14ac:dyDescent="0.25">
      <c r="A31" s="16" t="s">
        <v>55</v>
      </c>
      <c r="E31" s="13"/>
      <c r="F31" s="13"/>
      <c r="G31" s="13"/>
      <c r="H31" s="13"/>
      <c r="I31" s="13"/>
      <c r="J31" s="13"/>
    </row>
    <row r="32" spans="1:11" ht="62.25" customHeight="1" x14ac:dyDescent="0.25">
      <c r="B32" s="71"/>
      <c r="C32" s="72"/>
      <c r="D32" s="72"/>
      <c r="E32" s="73"/>
      <c r="F32" s="13"/>
      <c r="G32" s="13"/>
      <c r="H32" s="13"/>
      <c r="I32" s="13"/>
      <c r="J32" s="13"/>
    </row>
    <row r="33" spans="1:19" ht="17.25" x14ac:dyDescent="0.25">
      <c r="B33" s="3"/>
      <c r="C33" s="3"/>
      <c r="D33" s="3"/>
      <c r="E33" s="13"/>
      <c r="F33" s="13"/>
      <c r="G33" s="13"/>
      <c r="H33" s="13"/>
      <c r="I33" s="13"/>
      <c r="J33" s="13"/>
    </row>
    <row r="34" spans="1:19" x14ac:dyDescent="0.25">
      <c r="A34" s="1" t="s">
        <v>56</v>
      </c>
    </row>
    <row r="36" spans="1:19" ht="54.75" customHeight="1" x14ac:dyDescent="0.25">
      <c r="B36" s="74" t="s">
        <v>99</v>
      </c>
      <c r="C36" s="42" t="s">
        <v>100</v>
      </c>
      <c r="D36" s="42" t="s">
        <v>101</v>
      </c>
      <c r="E36" s="65" t="s">
        <v>102</v>
      </c>
      <c r="F36" s="65"/>
      <c r="G36" s="65"/>
      <c r="H36" s="65" t="s">
        <v>103</v>
      </c>
      <c r="I36" s="65"/>
      <c r="J36" s="65"/>
      <c r="K36" s="65" t="s">
        <v>104</v>
      </c>
      <c r="L36" s="65"/>
      <c r="M36" s="65"/>
      <c r="N36" s="65" t="s">
        <v>105</v>
      </c>
      <c r="O36" s="65"/>
      <c r="P36" s="65"/>
      <c r="Q36" s="70" t="s">
        <v>106</v>
      </c>
      <c r="R36" s="70"/>
      <c r="S36" s="70"/>
    </row>
    <row r="37" spans="1:19" x14ac:dyDescent="0.25">
      <c r="B37" s="74"/>
      <c r="C37" s="42" t="s">
        <v>35</v>
      </c>
      <c r="D37" s="42" t="s">
        <v>36</v>
      </c>
      <c r="E37" s="39" t="s">
        <v>0</v>
      </c>
      <c r="F37" s="39" t="s">
        <v>1</v>
      </c>
      <c r="G37" s="39" t="s">
        <v>3</v>
      </c>
      <c r="H37" s="39" t="s">
        <v>0</v>
      </c>
      <c r="I37" s="39" t="s">
        <v>1</v>
      </c>
      <c r="J37" s="39" t="s">
        <v>3</v>
      </c>
      <c r="K37" s="39" t="s">
        <v>39</v>
      </c>
      <c r="L37" s="39" t="s">
        <v>38</v>
      </c>
      <c r="M37" s="39" t="s">
        <v>37</v>
      </c>
      <c r="N37" s="39" t="s">
        <v>39</v>
      </c>
      <c r="O37" s="39" t="s">
        <v>38</v>
      </c>
      <c r="P37" s="39" t="s">
        <v>37</v>
      </c>
      <c r="Q37" s="41" t="s">
        <v>0</v>
      </c>
      <c r="R37" s="41" t="s">
        <v>1</v>
      </c>
      <c r="S37" s="41" t="s">
        <v>3</v>
      </c>
    </row>
    <row r="38" spans="1:19" x14ac:dyDescent="0.25">
      <c r="B38" s="25"/>
      <c r="C38" s="55">
        <f>+F22</f>
        <v>308</v>
      </c>
      <c r="D38" s="55">
        <f>+G22</f>
        <v>1994377</v>
      </c>
      <c r="E38" s="26"/>
      <c r="F38" s="26"/>
      <c r="G38" s="26"/>
      <c r="H38" s="56">
        <f>+H22</f>
        <v>5408927</v>
      </c>
      <c r="I38" s="56">
        <f t="shared" ref="I38:J38" si="0">+I22</f>
        <v>7067451</v>
      </c>
      <c r="J38" s="56">
        <f t="shared" si="0"/>
        <v>7057753</v>
      </c>
      <c r="K38" s="39">
        <f>C38+E38+H38</f>
        <v>5409235</v>
      </c>
      <c r="L38" s="39">
        <f>C38+F38+I38</f>
        <v>7067759</v>
      </c>
      <c r="M38" s="39">
        <f>C38+G38+J38</f>
        <v>7058061</v>
      </c>
      <c r="N38" s="26"/>
      <c r="O38" s="26"/>
      <c r="P38" s="26"/>
      <c r="Q38" s="41">
        <f>K38+N38</f>
        <v>5409235</v>
      </c>
      <c r="R38" s="41">
        <f>L38+O38</f>
        <v>7067759</v>
      </c>
      <c r="S38" s="41">
        <f>M38+P38</f>
        <v>7058061</v>
      </c>
    </row>
    <row r="39" spans="1:19" x14ac:dyDescent="0.25">
      <c r="B39" s="25"/>
      <c r="C39" s="25"/>
      <c r="D39" s="25"/>
      <c r="E39" s="26"/>
      <c r="F39" s="26"/>
      <c r="G39" s="26"/>
      <c r="H39" s="26"/>
      <c r="I39" s="26"/>
      <c r="J39" s="26"/>
      <c r="K39" s="39">
        <f t="shared" ref="K39:M41" si="1">C39+E39+H39</f>
        <v>0</v>
      </c>
      <c r="L39" s="39">
        <f t="shared" si="1"/>
        <v>0</v>
      </c>
      <c r="M39" s="39">
        <f t="shared" si="1"/>
        <v>0</v>
      </c>
      <c r="N39" s="26"/>
      <c r="O39" s="26"/>
      <c r="P39" s="26"/>
      <c r="Q39" s="41">
        <f t="shared" ref="Q39:S41" si="2">K39+N39</f>
        <v>0</v>
      </c>
      <c r="R39" s="41">
        <f t="shared" si="2"/>
        <v>0</v>
      </c>
      <c r="S39" s="41">
        <f t="shared" si="2"/>
        <v>0</v>
      </c>
    </row>
    <row r="40" spans="1:19" x14ac:dyDescent="0.25">
      <c r="B40" s="25"/>
      <c r="C40" s="25"/>
      <c r="D40" s="25"/>
      <c r="E40" s="26"/>
      <c r="F40" s="26"/>
      <c r="G40" s="26"/>
      <c r="H40" s="26"/>
      <c r="I40" s="26"/>
      <c r="J40" s="26"/>
      <c r="K40" s="39">
        <f t="shared" si="1"/>
        <v>0</v>
      </c>
      <c r="L40" s="39">
        <f t="shared" si="1"/>
        <v>0</v>
      </c>
      <c r="M40" s="39">
        <f t="shared" si="1"/>
        <v>0</v>
      </c>
      <c r="N40" s="26"/>
      <c r="O40" s="26"/>
      <c r="P40" s="26"/>
      <c r="Q40" s="41">
        <f t="shared" si="2"/>
        <v>0</v>
      </c>
      <c r="R40" s="41">
        <f t="shared" si="2"/>
        <v>0</v>
      </c>
      <c r="S40" s="41">
        <f t="shared" si="2"/>
        <v>0</v>
      </c>
    </row>
    <row r="41" spans="1:19" x14ac:dyDescent="0.25">
      <c r="B41" s="25"/>
      <c r="C41" s="25"/>
      <c r="D41" s="25"/>
      <c r="E41" s="26"/>
      <c r="F41" s="26"/>
      <c r="G41" s="26"/>
      <c r="H41" s="26"/>
      <c r="I41" s="26"/>
      <c r="J41" s="26"/>
      <c r="K41" s="39">
        <f t="shared" si="1"/>
        <v>0</v>
      </c>
      <c r="L41" s="39">
        <f t="shared" si="1"/>
        <v>0</v>
      </c>
      <c r="M41" s="39">
        <f t="shared" si="1"/>
        <v>0</v>
      </c>
      <c r="N41" s="26"/>
      <c r="O41" s="26"/>
      <c r="P41" s="26"/>
      <c r="Q41" s="41">
        <f t="shared" si="2"/>
        <v>0</v>
      </c>
      <c r="R41" s="41">
        <f t="shared" si="2"/>
        <v>0</v>
      </c>
      <c r="S41" s="41">
        <f t="shared" si="2"/>
        <v>0</v>
      </c>
    </row>
    <row r="42" spans="1:19" ht="28.5" x14ac:dyDescent="0.25">
      <c r="B42" s="18" t="s">
        <v>73</v>
      </c>
      <c r="C42" s="25"/>
      <c r="D42" s="25"/>
      <c r="E42" s="39">
        <f>SUM(E38:E41)</f>
        <v>0</v>
      </c>
      <c r="F42" s="39">
        <f t="shared" ref="F42:J42" si="3">SUM(F38:F41)</f>
        <v>0</v>
      </c>
      <c r="G42" s="39">
        <f t="shared" si="3"/>
        <v>0</v>
      </c>
      <c r="H42" s="39">
        <f t="shared" si="3"/>
        <v>5408927</v>
      </c>
      <c r="I42" s="39">
        <f t="shared" si="3"/>
        <v>7067451</v>
      </c>
      <c r="J42" s="39">
        <f t="shared" si="3"/>
        <v>7057753</v>
      </c>
      <c r="K42" s="39">
        <f>C42+E42+H42</f>
        <v>5408927</v>
      </c>
      <c r="L42" s="39">
        <f>C42+F42+I42</f>
        <v>7067451</v>
      </c>
      <c r="M42" s="39">
        <f>C42+G42+J42</f>
        <v>7057753</v>
      </c>
      <c r="N42" s="42" t="s">
        <v>2</v>
      </c>
      <c r="O42" s="42" t="s">
        <v>2</v>
      </c>
      <c r="P42" s="42" t="s">
        <v>2</v>
      </c>
      <c r="Q42" s="41" t="s">
        <v>2</v>
      </c>
      <c r="R42" s="41" t="s">
        <v>2</v>
      </c>
      <c r="S42" s="41" t="s">
        <v>2</v>
      </c>
    </row>
    <row r="43" spans="1:19" ht="28.5" x14ac:dyDescent="0.25">
      <c r="B43" s="18" t="s">
        <v>60</v>
      </c>
      <c r="C43" s="25"/>
      <c r="D43" s="25"/>
      <c r="E43" s="39" t="s">
        <v>72</v>
      </c>
      <c r="F43" s="39" t="s">
        <v>72</v>
      </c>
      <c r="G43" s="39" t="s">
        <v>72</v>
      </c>
      <c r="H43" s="39" t="s">
        <v>72</v>
      </c>
      <c r="I43" s="39" t="s">
        <v>72</v>
      </c>
      <c r="J43" s="39" t="s">
        <v>72</v>
      </c>
      <c r="K43" s="39">
        <f>C43</f>
        <v>0</v>
      </c>
      <c r="L43" s="39">
        <f>C43</f>
        <v>0</v>
      </c>
      <c r="M43" s="39">
        <f>C43</f>
        <v>0</v>
      </c>
      <c r="N43" s="42" t="s">
        <v>2</v>
      </c>
      <c r="O43" s="42" t="s">
        <v>2</v>
      </c>
      <c r="P43" s="42" t="s">
        <v>2</v>
      </c>
      <c r="Q43" s="41" t="s">
        <v>2</v>
      </c>
      <c r="R43" s="41" t="s">
        <v>2</v>
      </c>
      <c r="S43" s="41" t="s">
        <v>2</v>
      </c>
    </row>
    <row r="44" spans="1:19" x14ac:dyDescent="0.25">
      <c r="B44" s="18" t="s">
        <v>61</v>
      </c>
      <c r="C44" s="39">
        <f>SUM(C38:C41)</f>
        <v>308</v>
      </c>
      <c r="D44" s="39">
        <f>SUM(D38:D41)</f>
        <v>1994377</v>
      </c>
      <c r="E44" s="39">
        <f>E42</f>
        <v>0</v>
      </c>
      <c r="F44" s="39">
        <f t="shared" ref="F44:J44" si="4">F42</f>
        <v>0</v>
      </c>
      <c r="G44" s="39">
        <f t="shared" si="4"/>
        <v>0</v>
      </c>
      <c r="H44" s="39">
        <f t="shared" si="4"/>
        <v>5408927</v>
      </c>
      <c r="I44" s="39">
        <f t="shared" si="4"/>
        <v>7067451</v>
      </c>
      <c r="J44" s="39">
        <f t="shared" si="4"/>
        <v>7057753</v>
      </c>
      <c r="K44" s="42">
        <f>K42+K43</f>
        <v>5408927</v>
      </c>
      <c r="L44" s="42">
        <f t="shared" ref="L44:M44" si="5">L42+L43</f>
        <v>7067451</v>
      </c>
      <c r="M44" s="42">
        <f t="shared" si="5"/>
        <v>7057753</v>
      </c>
      <c r="N44" s="42">
        <f>SUM(N38:N41)</f>
        <v>0</v>
      </c>
      <c r="O44" s="42">
        <f t="shared" ref="O44:P44" si="6">SUM(O38:O41)</f>
        <v>0</v>
      </c>
      <c r="P44" s="42">
        <f t="shared" si="6"/>
        <v>0</v>
      </c>
      <c r="Q44" s="41">
        <f>K44+N44</f>
        <v>5408927</v>
      </c>
      <c r="R44" s="41">
        <f>L44+O44</f>
        <v>7067451</v>
      </c>
      <c r="S44" s="41">
        <f>M44+P44</f>
        <v>7057753</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custom" allowBlank="1" showInputMessage="1" showErrorMessage="1" sqref="N38:P41">
      <formula1>"-"</formula1>
    </dataValidation>
    <dataValidation type="list" allowBlank="1" showInputMessage="1" showErrorMessage="1" sqref="B13">
      <formula1>$U$2:$U$4</formula1>
    </dataValidation>
    <dataValidation type="list" allowBlank="1" showInputMessage="1" showErrorMessage="1" sqref="D19:D22">
      <formula1>$V$2:$V$3</formula1>
    </dataValidation>
    <dataValidation showInputMessage="1" showErrorMessage="1" sqref="E19:E22"/>
  </dataValidations>
  <hyperlinks>
    <hyperlink ref="C12" location="_ftn1" display="_ftn1"/>
    <hyperlink ref="D12" location="_ftn2" display="_ftn2"/>
    <hyperlink ref="E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85725</xdr:colOff>
                    <xdr:row>25</xdr:row>
                    <xdr:rowOff>171450</xdr:rowOff>
                  </from>
                  <to>
                    <xdr:col>2</xdr:col>
                    <xdr:colOff>1924050</xdr:colOff>
                    <xdr:row>27</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xdr:col>
                    <xdr:colOff>85725</xdr:colOff>
                    <xdr:row>27</xdr:row>
                    <xdr:rowOff>28575</xdr:rowOff>
                  </from>
                  <to>
                    <xdr:col>2</xdr:col>
                    <xdr:colOff>1924050</xdr:colOff>
                    <xdr:row>28</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3"/>
  <sheetViews>
    <sheetView topLeftCell="A31" workbookViewId="0">
      <selection activeCell="G19" sqref="G19"/>
    </sheetView>
  </sheetViews>
  <sheetFormatPr defaultColWidth="9.140625" defaultRowHeight="15" x14ac:dyDescent="0.25"/>
  <cols>
    <col min="1" max="1" width="6" style="44" customWidth="1"/>
    <col min="2" max="2" width="33.140625" style="44" customWidth="1"/>
    <col min="3" max="3" width="30.5703125" style="44" customWidth="1"/>
    <col min="4" max="4" width="31.5703125" style="44" customWidth="1"/>
    <col min="5" max="5" width="40" style="44" customWidth="1"/>
    <col min="6" max="6" width="24.5703125" style="44" customWidth="1"/>
    <col min="7" max="7" width="22.5703125" style="44" customWidth="1"/>
    <col min="8" max="9" width="12.140625" style="44" bestFit="1" customWidth="1"/>
    <col min="10" max="10" width="15.28515625" style="44" customWidth="1"/>
    <col min="11" max="11" width="18.28515625" style="44" bestFit="1" customWidth="1"/>
    <col min="12" max="12" width="7" style="44" bestFit="1" customWidth="1"/>
    <col min="13" max="13" width="5.85546875" style="44" bestFit="1" customWidth="1"/>
    <col min="14" max="14" width="9.5703125" style="44" customWidth="1"/>
    <col min="15" max="15" width="8.140625" style="44" customWidth="1"/>
    <col min="16" max="16" width="8" style="44" customWidth="1"/>
    <col min="17" max="20" width="9.140625" style="44"/>
    <col min="21" max="23" width="0" style="44" hidden="1" customWidth="1"/>
    <col min="24" max="16384" width="9.140625" style="44"/>
  </cols>
  <sheetData>
    <row r="1" spans="1:23" ht="15.75" x14ac:dyDescent="0.25">
      <c r="A1" s="1" t="s">
        <v>71</v>
      </c>
      <c r="C1" s="1"/>
      <c r="D1" s="1"/>
      <c r="E1" s="1"/>
      <c r="F1" s="1"/>
      <c r="G1" s="1"/>
      <c r="H1" s="1"/>
      <c r="I1" s="1"/>
      <c r="J1" s="1"/>
      <c r="U1" s="45" t="s">
        <v>40</v>
      </c>
      <c r="V1" s="45" t="s">
        <v>41</v>
      </c>
      <c r="W1" s="45" t="s">
        <v>42</v>
      </c>
    </row>
    <row r="2" spans="1:23" x14ac:dyDescent="0.25">
      <c r="A2" s="6"/>
      <c r="C2" s="6"/>
      <c r="D2" s="6"/>
      <c r="E2" s="6"/>
      <c r="F2" s="6"/>
      <c r="G2" s="6"/>
      <c r="H2" s="6"/>
      <c r="I2" s="6"/>
      <c r="J2" s="6"/>
      <c r="U2" s="45" t="s">
        <v>43</v>
      </c>
      <c r="V2" s="45" t="s">
        <v>44</v>
      </c>
      <c r="W2" s="45"/>
    </row>
    <row r="3" spans="1:23" ht="15.75" customHeight="1" x14ac:dyDescent="0.25">
      <c r="A3" s="1" t="s">
        <v>45</v>
      </c>
      <c r="C3" s="46"/>
      <c r="D3" s="46"/>
      <c r="E3" s="46"/>
      <c r="F3" s="46"/>
      <c r="G3" s="6"/>
      <c r="H3" s="6"/>
      <c r="I3" s="6"/>
      <c r="J3" s="6"/>
      <c r="U3" s="45" t="s">
        <v>46</v>
      </c>
      <c r="V3" s="45" t="s">
        <v>47</v>
      </c>
      <c r="W3" s="45"/>
    </row>
    <row r="4" spans="1:23" ht="15.75" customHeight="1" x14ac:dyDescent="0.25">
      <c r="B4" s="47"/>
      <c r="C4" s="47"/>
      <c r="D4" s="47"/>
      <c r="E4" s="47"/>
      <c r="F4" s="47"/>
      <c r="G4" s="3"/>
      <c r="H4" s="3"/>
      <c r="I4" s="3"/>
      <c r="J4" s="3"/>
      <c r="U4" s="45" t="s">
        <v>48</v>
      </c>
      <c r="V4" s="45"/>
    </row>
    <row r="5" spans="1:23" ht="18.75" customHeight="1" x14ac:dyDescent="0.25">
      <c r="B5" s="31" t="s">
        <v>83</v>
      </c>
      <c r="C5" s="23">
        <v>1098</v>
      </c>
      <c r="E5" s="31" t="s">
        <v>87</v>
      </c>
      <c r="F5" s="23">
        <v>2022</v>
      </c>
      <c r="H5" s="3"/>
      <c r="I5" s="3"/>
      <c r="J5" s="3"/>
    </row>
    <row r="6" spans="1:23" ht="19.5" customHeight="1" x14ac:dyDescent="0.25">
      <c r="B6" s="31" t="s">
        <v>84</v>
      </c>
      <c r="C6" s="23" t="s">
        <v>107</v>
      </c>
      <c r="E6" s="31" t="s">
        <v>88</v>
      </c>
      <c r="F6" s="23">
        <v>2024</v>
      </c>
      <c r="H6" s="3"/>
      <c r="I6" s="3"/>
      <c r="J6" s="3"/>
    </row>
    <row r="7" spans="1:23" ht="18" customHeight="1" x14ac:dyDescent="0.25">
      <c r="B7" s="31" t="s">
        <v>85</v>
      </c>
      <c r="C7" s="23">
        <v>12008</v>
      </c>
      <c r="H7" s="3"/>
      <c r="I7" s="3"/>
      <c r="J7" s="3"/>
    </row>
    <row r="8" spans="1:23" ht="54" x14ac:dyDescent="0.25">
      <c r="B8" s="31" t="s">
        <v>86</v>
      </c>
      <c r="C8" s="43" t="s">
        <v>118</v>
      </c>
      <c r="H8" s="3"/>
      <c r="I8" s="3"/>
      <c r="J8" s="3"/>
    </row>
    <row r="9" spans="1:23" ht="17.25" x14ac:dyDescent="0.25">
      <c r="B9" s="6"/>
      <c r="C9" s="6"/>
      <c r="D9" s="6"/>
      <c r="E9" s="6"/>
      <c r="F9" s="3"/>
      <c r="G9" s="3"/>
      <c r="H9" s="3"/>
      <c r="I9" s="3"/>
      <c r="J9" s="3"/>
    </row>
    <row r="10" spans="1:23" ht="15.75" customHeight="1" x14ac:dyDescent="0.25">
      <c r="A10" s="1" t="s">
        <v>49</v>
      </c>
      <c r="C10" s="3"/>
      <c r="D10" s="3"/>
      <c r="E10" s="3"/>
      <c r="F10" s="3"/>
      <c r="G10" s="3"/>
      <c r="H10" s="3"/>
      <c r="I10" s="3"/>
      <c r="J10" s="3"/>
    </row>
    <row r="11" spans="1:23" ht="17.25" x14ac:dyDescent="0.25">
      <c r="B11" s="3"/>
      <c r="C11" s="3"/>
      <c r="D11" s="3"/>
      <c r="E11" s="3"/>
      <c r="F11" s="3"/>
      <c r="G11" s="3"/>
      <c r="H11" s="3"/>
      <c r="I11" s="3"/>
      <c r="J11" s="3"/>
    </row>
    <row r="12" spans="1:23" ht="55.5" x14ac:dyDescent="0.25">
      <c r="B12" s="31" t="s">
        <v>89</v>
      </c>
      <c r="C12" s="48" t="s">
        <v>90</v>
      </c>
      <c r="D12" s="48" t="s">
        <v>91</v>
      </c>
      <c r="E12" s="48" t="s">
        <v>92</v>
      </c>
      <c r="F12" s="3"/>
      <c r="G12" s="3"/>
      <c r="H12" s="3"/>
      <c r="I12" s="3"/>
      <c r="J12" s="3"/>
    </row>
    <row r="13" spans="1:23" ht="108" x14ac:dyDescent="0.25">
      <c r="B13" s="49" t="s">
        <v>46</v>
      </c>
      <c r="C13" s="25" t="s">
        <v>119</v>
      </c>
      <c r="D13" s="25" t="s">
        <v>120</v>
      </c>
      <c r="E13" s="25" t="s">
        <v>121</v>
      </c>
      <c r="F13" s="47"/>
      <c r="G13" s="3"/>
      <c r="H13" s="3"/>
      <c r="I13" s="3"/>
      <c r="J13" s="47"/>
    </row>
    <row r="14" spans="1:23" ht="17.25" x14ac:dyDescent="0.25">
      <c r="B14" s="11"/>
      <c r="C14" s="11"/>
      <c r="D14" s="11"/>
      <c r="E14" s="11"/>
      <c r="F14" s="3"/>
      <c r="G14" s="3"/>
      <c r="H14" s="3"/>
      <c r="I14" s="3"/>
      <c r="J14" s="47"/>
    </row>
    <row r="15" spans="1:23" ht="17.25" x14ac:dyDescent="0.25">
      <c r="A15" s="1" t="s">
        <v>50</v>
      </c>
      <c r="C15" s="3"/>
      <c r="D15" s="3"/>
      <c r="E15" s="3"/>
      <c r="F15" s="3"/>
      <c r="G15" s="3"/>
      <c r="H15" s="3"/>
      <c r="I15" s="3"/>
      <c r="J15" s="47"/>
    </row>
    <row r="16" spans="1:23" ht="17.25" x14ac:dyDescent="0.25">
      <c r="B16" s="11"/>
      <c r="C16" s="3"/>
      <c r="D16" s="3"/>
      <c r="E16" s="3"/>
      <c r="F16" s="3"/>
      <c r="G16" s="3"/>
      <c r="H16" s="3"/>
      <c r="I16" s="3"/>
      <c r="J16" s="47"/>
    </row>
    <row r="17" spans="1:11" ht="15" customHeight="1" x14ac:dyDescent="0.25">
      <c r="B17" s="75" t="s">
        <v>93</v>
      </c>
      <c r="C17" s="75" t="s">
        <v>94</v>
      </c>
      <c r="D17" s="75" t="s">
        <v>95</v>
      </c>
      <c r="E17" s="75" t="s">
        <v>96</v>
      </c>
      <c r="F17" s="75" t="s">
        <v>97</v>
      </c>
      <c r="G17" s="75"/>
      <c r="H17" s="75"/>
      <c r="I17" s="75"/>
      <c r="J17" s="75"/>
      <c r="K17" s="75" t="s">
        <v>98</v>
      </c>
    </row>
    <row r="18" spans="1:11" ht="27" x14ac:dyDescent="0.25">
      <c r="B18" s="75"/>
      <c r="C18" s="75"/>
      <c r="D18" s="75"/>
      <c r="E18" s="75"/>
      <c r="F18" s="61" t="s">
        <v>51</v>
      </c>
      <c r="G18" s="61" t="s">
        <v>52</v>
      </c>
      <c r="H18" s="61" t="s">
        <v>0</v>
      </c>
      <c r="I18" s="61" t="s">
        <v>1</v>
      </c>
      <c r="J18" s="61" t="s">
        <v>3</v>
      </c>
      <c r="K18" s="75"/>
    </row>
    <row r="19" spans="1:11" ht="27" x14ac:dyDescent="0.25">
      <c r="B19" s="50" t="s">
        <v>117</v>
      </c>
      <c r="C19" s="25" t="s">
        <v>114</v>
      </c>
      <c r="D19" s="49" t="s">
        <v>47</v>
      </c>
      <c r="E19" s="25" t="s">
        <v>122</v>
      </c>
      <c r="F19" s="53">
        <v>0</v>
      </c>
      <c r="G19" s="53">
        <v>300</v>
      </c>
      <c r="H19" s="53">
        <v>540</v>
      </c>
      <c r="I19" s="53">
        <v>540</v>
      </c>
      <c r="J19" s="53">
        <v>540</v>
      </c>
      <c r="K19" s="49"/>
    </row>
    <row r="20" spans="1:11" ht="27" x14ac:dyDescent="0.25">
      <c r="B20" s="50" t="s">
        <v>133</v>
      </c>
      <c r="C20" s="49" t="s">
        <v>113</v>
      </c>
      <c r="D20" s="49" t="s">
        <v>47</v>
      </c>
      <c r="E20" s="25" t="s">
        <v>122</v>
      </c>
      <c r="F20" s="53"/>
      <c r="G20" s="53">
        <v>465850</v>
      </c>
      <c r="H20" s="53">
        <v>1232710</v>
      </c>
      <c r="I20" s="53">
        <v>1548054</v>
      </c>
      <c r="J20" s="53">
        <v>1548054</v>
      </c>
      <c r="K20" s="49"/>
    </row>
    <row r="21" spans="1:11" s="51" customFormat="1" x14ac:dyDescent="0.25">
      <c r="B21" s="52" t="s">
        <v>74</v>
      </c>
      <c r="C21" s="52"/>
      <c r="D21" s="52"/>
      <c r="E21" s="52"/>
      <c r="F21" s="54"/>
      <c r="G21" s="53">
        <v>465850</v>
      </c>
      <c r="H21" s="53">
        <v>1232710</v>
      </c>
      <c r="I21" s="53">
        <v>1548054</v>
      </c>
      <c r="J21" s="53">
        <v>1548054</v>
      </c>
      <c r="K21" s="54"/>
    </row>
    <row r="22" spans="1:11" ht="17.25" x14ac:dyDescent="0.25">
      <c r="B22" s="3"/>
      <c r="C22" s="3"/>
      <c r="D22" s="3"/>
      <c r="E22" s="3"/>
      <c r="F22" s="3"/>
      <c r="G22" s="3"/>
      <c r="H22" s="3"/>
      <c r="I22" s="3"/>
      <c r="J22" s="3"/>
    </row>
    <row r="23" spans="1:11" ht="15.75" x14ac:dyDescent="0.25">
      <c r="A23" s="12" t="s">
        <v>53</v>
      </c>
      <c r="C23" s="13"/>
      <c r="D23" s="13"/>
      <c r="E23" s="13"/>
      <c r="F23" s="13"/>
      <c r="G23" s="13"/>
      <c r="H23" s="13"/>
      <c r="I23" s="13"/>
      <c r="J23" s="13"/>
    </row>
    <row r="24" spans="1:11" x14ac:dyDescent="0.25">
      <c r="A24" s="14"/>
      <c r="C24" s="15"/>
      <c r="D24" s="15"/>
      <c r="E24" s="15"/>
      <c r="F24" s="15"/>
      <c r="G24" s="15"/>
      <c r="H24" s="15"/>
      <c r="I24" s="15"/>
      <c r="J24" s="15"/>
    </row>
    <row r="25" spans="1:11" x14ac:dyDescent="0.25">
      <c r="A25" s="16" t="s">
        <v>54</v>
      </c>
      <c r="C25" s="17"/>
      <c r="D25" s="17"/>
      <c r="E25" s="13"/>
      <c r="F25" s="13"/>
      <c r="G25" s="13"/>
      <c r="H25" s="13"/>
      <c r="I25" s="13"/>
      <c r="J25" s="13"/>
    </row>
    <row r="26" spans="1:11" x14ac:dyDescent="0.25">
      <c r="B26" s="17"/>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B29" s="17"/>
      <c r="C29" s="17"/>
      <c r="D29" s="17"/>
      <c r="E29" s="13"/>
      <c r="F29" s="13"/>
      <c r="G29" s="13"/>
      <c r="H29" s="13"/>
      <c r="I29" s="13"/>
      <c r="J29" s="13"/>
    </row>
    <row r="30" spans="1:11" x14ac:dyDescent="0.25">
      <c r="A30" s="16" t="s">
        <v>55</v>
      </c>
      <c r="E30" s="13"/>
      <c r="F30" s="13"/>
      <c r="G30" s="13"/>
      <c r="H30" s="13"/>
      <c r="I30" s="13"/>
      <c r="J30" s="13"/>
    </row>
    <row r="31" spans="1:11" ht="62.25" customHeight="1" x14ac:dyDescent="0.25">
      <c r="B31" s="71"/>
      <c r="C31" s="72"/>
      <c r="D31" s="72"/>
      <c r="E31" s="73"/>
      <c r="F31" s="13"/>
      <c r="G31" s="13"/>
      <c r="H31" s="13"/>
      <c r="I31" s="13"/>
      <c r="J31" s="13"/>
    </row>
    <row r="32" spans="1:11" ht="17.25" x14ac:dyDescent="0.25">
      <c r="B32" s="3"/>
      <c r="C32" s="3"/>
      <c r="D32" s="3"/>
      <c r="E32" s="13"/>
      <c r="F32" s="13"/>
      <c r="G32" s="13"/>
      <c r="H32" s="13"/>
      <c r="I32" s="13"/>
      <c r="J32" s="13"/>
    </row>
    <row r="33" spans="1:19" x14ac:dyDescent="0.25">
      <c r="A33" s="1" t="s">
        <v>56</v>
      </c>
    </row>
    <row r="35" spans="1:19" ht="54.75" customHeight="1" x14ac:dyDescent="0.25">
      <c r="B35" s="74" t="s">
        <v>99</v>
      </c>
      <c r="C35" s="60" t="s">
        <v>100</v>
      </c>
      <c r="D35" s="60" t="s">
        <v>101</v>
      </c>
      <c r="E35" s="65" t="s">
        <v>102</v>
      </c>
      <c r="F35" s="65"/>
      <c r="G35" s="65"/>
      <c r="H35" s="65" t="s">
        <v>103</v>
      </c>
      <c r="I35" s="65"/>
      <c r="J35" s="65"/>
      <c r="K35" s="65" t="s">
        <v>104</v>
      </c>
      <c r="L35" s="65"/>
      <c r="M35" s="65"/>
      <c r="N35" s="65" t="s">
        <v>105</v>
      </c>
      <c r="O35" s="65"/>
      <c r="P35" s="65"/>
      <c r="Q35" s="70" t="s">
        <v>106</v>
      </c>
      <c r="R35" s="70"/>
      <c r="S35" s="70"/>
    </row>
    <row r="36" spans="1:19" x14ac:dyDescent="0.25">
      <c r="B36" s="74"/>
      <c r="C36" s="60" t="s">
        <v>35</v>
      </c>
      <c r="D36" s="60" t="s">
        <v>36</v>
      </c>
      <c r="E36" s="58" t="s">
        <v>0</v>
      </c>
      <c r="F36" s="58" t="s">
        <v>1</v>
      </c>
      <c r="G36" s="58" t="s">
        <v>3</v>
      </c>
      <c r="H36" s="58" t="s">
        <v>0</v>
      </c>
      <c r="I36" s="58" t="s">
        <v>1</v>
      </c>
      <c r="J36" s="58" t="s">
        <v>3</v>
      </c>
      <c r="K36" s="58" t="s">
        <v>39</v>
      </c>
      <c r="L36" s="58" t="s">
        <v>38</v>
      </c>
      <c r="M36" s="58" t="s">
        <v>37</v>
      </c>
      <c r="N36" s="58" t="s">
        <v>39</v>
      </c>
      <c r="O36" s="58" t="s">
        <v>38</v>
      </c>
      <c r="P36" s="58" t="s">
        <v>37</v>
      </c>
      <c r="Q36" s="59" t="s">
        <v>0</v>
      </c>
      <c r="R36" s="59" t="s">
        <v>1</v>
      </c>
      <c r="S36" s="59" t="s">
        <v>3</v>
      </c>
    </row>
    <row r="37" spans="1:19" x14ac:dyDescent="0.25">
      <c r="B37" s="25"/>
      <c r="C37" s="55">
        <f>+F21</f>
        <v>0</v>
      </c>
      <c r="D37" s="55">
        <f>+G21</f>
        <v>465850</v>
      </c>
      <c r="E37" s="26"/>
      <c r="F37" s="26"/>
      <c r="G37" s="26"/>
      <c r="H37" s="56">
        <f>+H21</f>
        <v>1232710</v>
      </c>
      <c r="I37" s="56">
        <f t="shared" ref="I37:J37" si="0">+I21</f>
        <v>1548054</v>
      </c>
      <c r="J37" s="56">
        <f t="shared" si="0"/>
        <v>1548054</v>
      </c>
      <c r="K37" s="58">
        <f>C37+E37+H37</f>
        <v>1232710</v>
      </c>
      <c r="L37" s="58">
        <f>C37+F37+I37</f>
        <v>1548054</v>
      </c>
      <c r="M37" s="58">
        <f>C37+G37+J37</f>
        <v>1548054</v>
      </c>
      <c r="N37" s="26"/>
      <c r="O37" s="26"/>
      <c r="P37" s="26"/>
      <c r="Q37" s="59">
        <f>K37+N37</f>
        <v>1232710</v>
      </c>
      <c r="R37" s="59">
        <f>L37+O37</f>
        <v>1548054</v>
      </c>
      <c r="S37" s="59">
        <f>M37+P37</f>
        <v>1548054</v>
      </c>
    </row>
    <row r="38" spans="1:19" x14ac:dyDescent="0.25">
      <c r="B38" s="25"/>
      <c r="C38" s="25"/>
      <c r="D38" s="25"/>
      <c r="E38" s="26"/>
      <c r="F38" s="26"/>
      <c r="G38" s="26"/>
      <c r="H38" s="26"/>
      <c r="I38" s="26"/>
      <c r="J38" s="26"/>
      <c r="K38" s="58">
        <f t="shared" ref="K38:M40" si="1">C38+E38+H38</f>
        <v>0</v>
      </c>
      <c r="L38" s="58">
        <f t="shared" si="1"/>
        <v>0</v>
      </c>
      <c r="M38" s="58">
        <f t="shared" si="1"/>
        <v>0</v>
      </c>
      <c r="N38" s="26"/>
      <c r="O38" s="26"/>
      <c r="P38" s="26"/>
      <c r="Q38" s="59">
        <f t="shared" ref="Q38:S40" si="2">K38+N38</f>
        <v>0</v>
      </c>
      <c r="R38" s="59">
        <f t="shared" si="2"/>
        <v>0</v>
      </c>
      <c r="S38" s="59">
        <f t="shared" si="2"/>
        <v>0</v>
      </c>
    </row>
    <row r="39" spans="1:19" x14ac:dyDescent="0.25">
      <c r="B39" s="25"/>
      <c r="C39" s="25"/>
      <c r="D39" s="25"/>
      <c r="E39" s="26"/>
      <c r="F39" s="26"/>
      <c r="G39" s="26"/>
      <c r="H39" s="26"/>
      <c r="I39" s="26"/>
      <c r="J39" s="26"/>
      <c r="K39" s="58">
        <f t="shared" si="1"/>
        <v>0</v>
      </c>
      <c r="L39" s="58">
        <f t="shared" si="1"/>
        <v>0</v>
      </c>
      <c r="M39" s="58">
        <f t="shared" si="1"/>
        <v>0</v>
      </c>
      <c r="N39" s="26"/>
      <c r="O39" s="26"/>
      <c r="P39" s="26"/>
      <c r="Q39" s="59">
        <f t="shared" si="2"/>
        <v>0</v>
      </c>
      <c r="R39" s="59">
        <f t="shared" si="2"/>
        <v>0</v>
      </c>
      <c r="S39" s="59">
        <f t="shared" si="2"/>
        <v>0</v>
      </c>
    </row>
    <row r="40" spans="1:19" x14ac:dyDescent="0.25">
      <c r="B40" s="25"/>
      <c r="C40" s="25"/>
      <c r="D40" s="25"/>
      <c r="E40" s="26"/>
      <c r="F40" s="26"/>
      <c r="G40" s="26"/>
      <c r="H40" s="26"/>
      <c r="I40" s="26"/>
      <c r="J40" s="26"/>
      <c r="K40" s="58">
        <f t="shared" si="1"/>
        <v>0</v>
      </c>
      <c r="L40" s="58">
        <f t="shared" si="1"/>
        <v>0</v>
      </c>
      <c r="M40" s="58">
        <f t="shared" si="1"/>
        <v>0</v>
      </c>
      <c r="N40" s="26"/>
      <c r="O40" s="26"/>
      <c r="P40" s="26"/>
      <c r="Q40" s="59">
        <f t="shared" si="2"/>
        <v>0</v>
      </c>
      <c r="R40" s="59">
        <f t="shared" si="2"/>
        <v>0</v>
      </c>
      <c r="S40" s="59">
        <f t="shared" si="2"/>
        <v>0</v>
      </c>
    </row>
    <row r="41" spans="1:19" ht="28.5" x14ac:dyDescent="0.25">
      <c r="B41" s="18" t="s">
        <v>73</v>
      </c>
      <c r="C41" s="25"/>
      <c r="D41" s="25"/>
      <c r="E41" s="58">
        <f>SUM(E37:E40)</f>
        <v>0</v>
      </c>
      <c r="F41" s="58">
        <f t="shared" ref="F41:J41" si="3">SUM(F37:F40)</f>
        <v>0</v>
      </c>
      <c r="G41" s="58">
        <f t="shared" si="3"/>
        <v>0</v>
      </c>
      <c r="H41" s="58">
        <f t="shared" si="3"/>
        <v>1232710</v>
      </c>
      <c r="I41" s="58">
        <f t="shared" si="3"/>
        <v>1548054</v>
      </c>
      <c r="J41" s="58">
        <f t="shared" si="3"/>
        <v>1548054</v>
      </c>
      <c r="K41" s="58">
        <f>C41+E41+H41</f>
        <v>1232710</v>
      </c>
      <c r="L41" s="58">
        <f>C41+F41+I41</f>
        <v>1548054</v>
      </c>
      <c r="M41" s="58">
        <f>C41+G41+J41</f>
        <v>1548054</v>
      </c>
      <c r="N41" s="60" t="s">
        <v>2</v>
      </c>
      <c r="O41" s="60" t="s">
        <v>2</v>
      </c>
      <c r="P41" s="60" t="s">
        <v>2</v>
      </c>
      <c r="Q41" s="59" t="s">
        <v>2</v>
      </c>
      <c r="R41" s="59" t="s">
        <v>2</v>
      </c>
      <c r="S41" s="59" t="s">
        <v>2</v>
      </c>
    </row>
    <row r="42" spans="1:19" ht="28.5" x14ac:dyDescent="0.25">
      <c r="B42" s="18" t="s">
        <v>60</v>
      </c>
      <c r="C42" s="25"/>
      <c r="D42" s="25"/>
      <c r="E42" s="58" t="s">
        <v>72</v>
      </c>
      <c r="F42" s="58" t="s">
        <v>72</v>
      </c>
      <c r="G42" s="58" t="s">
        <v>72</v>
      </c>
      <c r="H42" s="58" t="s">
        <v>72</v>
      </c>
      <c r="I42" s="58" t="s">
        <v>72</v>
      </c>
      <c r="J42" s="58" t="s">
        <v>72</v>
      </c>
      <c r="K42" s="58">
        <f>C42</f>
        <v>0</v>
      </c>
      <c r="L42" s="58">
        <f>C42</f>
        <v>0</v>
      </c>
      <c r="M42" s="58">
        <f>C42</f>
        <v>0</v>
      </c>
      <c r="N42" s="60" t="s">
        <v>2</v>
      </c>
      <c r="O42" s="60" t="s">
        <v>2</v>
      </c>
      <c r="P42" s="60" t="s">
        <v>2</v>
      </c>
      <c r="Q42" s="59" t="s">
        <v>2</v>
      </c>
      <c r="R42" s="59" t="s">
        <v>2</v>
      </c>
      <c r="S42" s="59" t="s">
        <v>2</v>
      </c>
    </row>
    <row r="43" spans="1:19" x14ac:dyDescent="0.25">
      <c r="B43" s="18" t="s">
        <v>61</v>
      </c>
      <c r="C43" s="58">
        <f>SUM(C37:C40)</f>
        <v>0</v>
      </c>
      <c r="D43" s="58">
        <f>SUM(D37:D40)</f>
        <v>465850</v>
      </c>
      <c r="E43" s="58">
        <f>E41</f>
        <v>0</v>
      </c>
      <c r="F43" s="58">
        <f t="shared" ref="F43:J43" si="4">F41</f>
        <v>0</v>
      </c>
      <c r="G43" s="58">
        <f t="shared" si="4"/>
        <v>0</v>
      </c>
      <c r="H43" s="58">
        <f t="shared" si="4"/>
        <v>1232710</v>
      </c>
      <c r="I43" s="58">
        <f t="shared" si="4"/>
        <v>1548054</v>
      </c>
      <c r="J43" s="58">
        <f t="shared" si="4"/>
        <v>1548054</v>
      </c>
      <c r="K43" s="60">
        <f>K41+K42</f>
        <v>1232710</v>
      </c>
      <c r="L43" s="60">
        <f t="shared" ref="L43:M43" si="5">L41+L42</f>
        <v>1548054</v>
      </c>
      <c r="M43" s="60">
        <f t="shared" si="5"/>
        <v>1548054</v>
      </c>
      <c r="N43" s="60">
        <f>SUM(N37:N40)</f>
        <v>0</v>
      </c>
      <c r="O43" s="60">
        <f t="shared" ref="O43:P43" si="6">SUM(O37:O40)</f>
        <v>0</v>
      </c>
      <c r="P43" s="60">
        <f t="shared" si="6"/>
        <v>0</v>
      </c>
      <c r="Q43" s="59">
        <f>K43+N43</f>
        <v>1232710</v>
      </c>
      <c r="R43" s="59">
        <f>L43+O43</f>
        <v>1548054</v>
      </c>
      <c r="S43" s="59">
        <f>M43+P43</f>
        <v>1548054</v>
      </c>
    </row>
  </sheetData>
  <mergeCells count="13">
    <mergeCell ref="K17:K18"/>
    <mergeCell ref="B17:B18"/>
    <mergeCell ref="C17:C18"/>
    <mergeCell ref="D17:D18"/>
    <mergeCell ref="E17:E18"/>
    <mergeCell ref="F17:J17"/>
    <mergeCell ref="Q35:S35"/>
    <mergeCell ref="B31:E31"/>
    <mergeCell ref="B35:B36"/>
    <mergeCell ref="E35:G35"/>
    <mergeCell ref="H35:J35"/>
    <mergeCell ref="K35:M35"/>
    <mergeCell ref="N35:P35"/>
  </mergeCells>
  <dataValidations count="4">
    <dataValidation type="list" allowBlank="1" showInputMessage="1" showErrorMessage="1" sqref="B13">
      <formula1>$U$2:$U$4</formula1>
    </dataValidation>
    <dataValidation type="custom" allowBlank="1" showInputMessage="1" showErrorMessage="1" sqref="N37:P40">
      <formula1>"-"</formula1>
    </dataValidation>
    <dataValidation showInputMessage="1" showErrorMessage="1" sqref="E19:E21"/>
    <dataValidation type="list" allowBlank="1" showInputMessage="1" showErrorMessage="1" sqref="D19:D21">
      <formula1>$V$2:$V$3</formula1>
    </dataValidation>
  </dataValidations>
  <hyperlinks>
    <hyperlink ref="C12" location="_ftn1" display="_ftn1"/>
    <hyperlink ref="D12" location="_ftn2" display="_ftn2"/>
    <hyperlink ref="E12" location="_ftn3" display="_ftn3"/>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nchor moveWithCells="1">
                  <from>
                    <xdr:col>1</xdr:col>
                    <xdr:colOff>85725</xdr:colOff>
                    <xdr:row>27</xdr:row>
                    <xdr:rowOff>0</xdr:rowOff>
                  </from>
                  <to>
                    <xdr:col>2</xdr:col>
                    <xdr:colOff>1171575</xdr:colOff>
                    <xdr:row>28</xdr:row>
                    <xdr:rowOff>28575</xdr:rowOff>
                  </to>
                </anchor>
              </controlPr>
            </control>
          </mc:Choice>
        </mc:AlternateContent>
        <mc:AlternateContent xmlns:mc="http://schemas.openxmlformats.org/markup-compatibility/2006">
          <mc:Choice Requires="x14">
            <control shapeId="5122" r:id="rId4" name="Check Box 2">
              <controlPr defaultSize="0" autoFill="0" autoLine="0" autoPict="0">
                <anchor moveWithCells="1">
                  <from>
                    <xdr:col>1</xdr:col>
                    <xdr:colOff>85725</xdr:colOff>
                    <xdr:row>24</xdr:row>
                    <xdr:rowOff>171450</xdr:rowOff>
                  </from>
                  <to>
                    <xdr:col>2</xdr:col>
                    <xdr:colOff>1924050</xdr:colOff>
                    <xdr:row>26</xdr:row>
                    <xdr:rowOff>28575</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1</xdr:col>
                    <xdr:colOff>85725</xdr:colOff>
                    <xdr:row>26</xdr:row>
                    <xdr:rowOff>28575</xdr:rowOff>
                  </from>
                  <to>
                    <xdr:col>2</xdr:col>
                    <xdr:colOff>1924050</xdr:colOff>
                    <xdr:row>27</xdr:row>
                    <xdr:rowOff>0</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1</xdr:col>
                    <xdr:colOff>95250</xdr:colOff>
                    <xdr:row>28</xdr:row>
                    <xdr:rowOff>9525</xdr:rowOff>
                  </from>
                  <to>
                    <xdr:col>2</xdr:col>
                    <xdr:colOff>571500</xdr:colOff>
                    <xdr:row>29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7"/>
  <sheetViews>
    <sheetView workbookViewId="0">
      <selection activeCell="G25" sqref="G25"/>
    </sheetView>
  </sheetViews>
  <sheetFormatPr defaultColWidth="9.140625" defaultRowHeight="15" x14ac:dyDescent="0.25"/>
  <cols>
    <col min="1" max="1" width="6" style="44" customWidth="1"/>
    <col min="2" max="2" width="33.140625" style="44" customWidth="1"/>
    <col min="3" max="3" width="30.5703125" style="44" customWidth="1"/>
    <col min="4" max="4" width="31.5703125" style="44" customWidth="1"/>
    <col min="5" max="5" width="40" style="44" customWidth="1"/>
    <col min="6" max="6" width="24.5703125" style="44" customWidth="1"/>
    <col min="7" max="7" width="22.5703125" style="44" customWidth="1"/>
    <col min="8" max="9" width="10.42578125" style="44" customWidth="1"/>
    <col min="10" max="10" width="15.28515625" style="44" customWidth="1"/>
    <col min="11" max="11" width="18.28515625" style="44" bestFit="1" customWidth="1"/>
    <col min="12" max="12" width="7" style="44" bestFit="1" customWidth="1"/>
    <col min="13" max="13" width="5.85546875" style="44" bestFit="1" customWidth="1"/>
    <col min="14" max="14" width="9.5703125" style="44" customWidth="1"/>
    <col min="15" max="15" width="8.140625" style="44" customWidth="1"/>
    <col min="16" max="16" width="8" style="44" customWidth="1"/>
    <col min="17" max="20" width="9.140625" style="44"/>
    <col min="21" max="23" width="0" style="44" hidden="1" customWidth="1"/>
    <col min="24" max="16384" width="9.140625" style="44"/>
  </cols>
  <sheetData>
    <row r="1" spans="1:23" ht="15.75" x14ac:dyDescent="0.25">
      <c r="A1" s="1" t="s">
        <v>71</v>
      </c>
      <c r="C1" s="1"/>
      <c r="D1" s="1"/>
      <c r="E1" s="1"/>
      <c r="F1" s="1"/>
      <c r="G1" s="1"/>
      <c r="H1" s="1"/>
      <c r="I1" s="1"/>
      <c r="J1" s="1"/>
      <c r="U1" s="45" t="s">
        <v>40</v>
      </c>
      <c r="V1" s="45" t="s">
        <v>41</v>
      </c>
      <c r="W1" s="45" t="s">
        <v>42</v>
      </c>
    </row>
    <row r="2" spans="1:23" x14ac:dyDescent="0.25">
      <c r="A2" s="6"/>
      <c r="C2" s="6"/>
      <c r="D2" s="6"/>
      <c r="E2" s="6"/>
      <c r="F2" s="6"/>
      <c r="G2" s="6"/>
      <c r="H2" s="6"/>
      <c r="I2" s="6"/>
      <c r="J2" s="6"/>
      <c r="U2" s="45" t="s">
        <v>43</v>
      </c>
      <c r="V2" s="45" t="s">
        <v>44</v>
      </c>
      <c r="W2" s="45"/>
    </row>
    <row r="3" spans="1:23" ht="15.75" customHeight="1" x14ac:dyDescent="0.25">
      <c r="A3" s="1" t="s">
        <v>45</v>
      </c>
      <c r="C3" s="46"/>
      <c r="D3" s="46"/>
      <c r="E3" s="46"/>
      <c r="F3" s="46"/>
      <c r="G3" s="6"/>
      <c r="H3" s="6"/>
      <c r="I3" s="6"/>
      <c r="J3" s="6"/>
      <c r="U3" s="45" t="s">
        <v>46</v>
      </c>
      <c r="V3" s="45" t="s">
        <v>47</v>
      </c>
      <c r="W3" s="45"/>
    </row>
    <row r="4" spans="1:23" ht="15.75" customHeight="1" x14ac:dyDescent="0.25">
      <c r="B4" s="47"/>
      <c r="C4" s="47"/>
      <c r="D4" s="47"/>
      <c r="E4" s="47"/>
      <c r="F4" s="47"/>
      <c r="G4" s="3"/>
      <c r="H4" s="3"/>
      <c r="I4" s="3"/>
      <c r="J4" s="3"/>
      <c r="U4" s="45" t="s">
        <v>48</v>
      </c>
      <c r="V4" s="45"/>
    </row>
    <row r="5" spans="1:23" ht="18.75" customHeight="1" x14ac:dyDescent="0.25">
      <c r="B5" s="31" t="s">
        <v>83</v>
      </c>
      <c r="C5" s="23">
        <v>1068</v>
      </c>
      <c r="E5" s="31" t="s">
        <v>87</v>
      </c>
      <c r="F5" s="23">
        <v>2020</v>
      </c>
      <c r="H5" s="3"/>
      <c r="I5" s="3"/>
      <c r="J5" s="3"/>
    </row>
    <row r="6" spans="1:23" ht="28.5" x14ac:dyDescent="0.25">
      <c r="B6" s="31" t="s">
        <v>84</v>
      </c>
      <c r="C6" s="43" t="s">
        <v>123</v>
      </c>
      <c r="E6" s="31" t="s">
        <v>88</v>
      </c>
      <c r="F6" s="23">
        <v>2023</v>
      </c>
      <c r="H6" s="3"/>
      <c r="I6" s="3"/>
      <c r="J6" s="3"/>
    </row>
    <row r="7" spans="1:23" ht="18" customHeight="1" x14ac:dyDescent="0.25">
      <c r="B7" s="31" t="s">
        <v>85</v>
      </c>
      <c r="C7" s="23">
        <v>12003</v>
      </c>
      <c r="H7" s="3"/>
      <c r="I7" s="3"/>
      <c r="J7" s="3"/>
    </row>
    <row r="8" spans="1:23" ht="40.5" x14ac:dyDescent="0.25">
      <c r="B8" s="31" t="s">
        <v>86</v>
      </c>
      <c r="C8" s="43" t="s">
        <v>124</v>
      </c>
      <c r="H8" s="3"/>
      <c r="I8" s="3"/>
      <c r="J8" s="3"/>
    </row>
    <row r="9" spans="1:23" ht="17.25" x14ac:dyDescent="0.25">
      <c r="B9" s="6"/>
      <c r="C9" s="6"/>
      <c r="D9" s="6"/>
      <c r="E9" s="6"/>
      <c r="F9" s="3"/>
      <c r="G9" s="3"/>
      <c r="H9" s="3"/>
      <c r="I9" s="3"/>
      <c r="J9" s="3"/>
    </row>
    <row r="10" spans="1:23" ht="15.75" customHeight="1" x14ac:dyDescent="0.25">
      <c r="A10" s="1" t="s">
        <v>49</v>
      </c>
      <c r="C10" s="3"/>
      <c r="D10" s="3"/>
      <c r="E10" s="3"/>
      <c r="F10" s="3"/>
      <c r="G10" s="3"/>
      <c r="H10" s="3"/>
      <c r="I10" s="3"/>
      <c r="J10" s="3"/>
    </row>
    <row r="11" spans="1:23" ht="17.25" x14ac:dyDescent="0.25">
      <c r="B11" s="3"/>
      <c r="C11" s="3"/>
      <c r="D11" s="3"/>
      <c r="E11" s="3"/>
      <c r="F11" s="3"/>
      <c r="G11" s="3"/>
      <c r="H11" s="3"/>
      <c r="I11" s="3"/>
      <c r="J11" s="3"/>
    </row>
    <row r="12" spans="1:23" ht="55.5" x14ac:dyDescent="0.25">
      <c r="B12" s="31" t="s">
        <v>89</v>
      </c>
      <c r="C12" s="48" t="s">
        <v>90</v>
      </c>
      <c r="D12" s="48" t="s">
        <v>91</v>
      </c>
      <c r="E12" s="48" t="s">
        <v>92</v>
      </c>
      <c r="F12" s="3"/>
      <c r="G12" s="3"/>
      <c r="H12" s="3"/>
      <c r="I12" s="3"/>
      <c r="J12" s="3"/>
    </row>
    <row r="13" spans="1:23" ht="162" x14ac:dyDescent="0.25">
      <c r="B13" s="49" t="s">
        <v>46</v>
      </c>
      <c r="C13" s="25" t="s">
        <v>127</v>
      </c>
      <c r="D13" s="25" t="s">
        <v>126</v>
      </c>
      <c r="E13" s="25" t="s">
        <v>125</v>
      </c>
      <c r="F13" s="47"/>
      <c r="G13" s="3"/>
      <c r="H13" s="3"/>
      <c r="I13" s="3"/>
      <c r="J13" s="47"/>
    </row>
    <row r="14" spans="1:23" ht="17.25" x14ac:dyDescent="0.25">
      <c r="B14" s="11"/>
      <c r="C14" s="11"/>
      <c r="D14" s="11"/>
      <c r="E14" s="11"/>
      <c r="F14" s="3"/>
      <c r="G14" s="3"/>
      <c r="H14" s="3"/>
      <c r="I14" s="3"/>
      <c r="J14" s="47"/>
    </row>
    <row r="15" spans="1:23" ht="17.25" x14ac:dyDescent="0.25">
      <c r="A15" s="1" t="s">
        <v>50</v>
      </c>
      <c r="C15" s="3"/>
      <c r="D15" s="3"/>
      <c r="E15" s="3"/>
      <c r="F15" s="3"/>
      <c r="G15" s="3"/>
      <c r="H15" s="3"/>
      <c r="I15" s="3"/>
      <c r="J15" s="47"/>
    </row>
    <row r="16" spans="1:23" ht="17.25" x14ac:dyDescent="0.25">
      <c r="B16" s="11"/>
      <c r="C16" s="3"/>
      <c r="D16" s="3"/>
      <c r="E16" s="3"/>
      <c r="F16" s="3"/>
      <c r="G16" s="3"/>
      <c r="H16" s="3"/>
      <c r="I16" s="3"/>
      <c r="J16" s="47"/>
    </row>
    <row r="17" spans="1:11" ht="15" customHeight="1" x14ac:dyDescent="0.25">
      <c r="B17" s="75" t="s">
        <v>93</v>
      </c>
      <c r="C17" s="75" t="s">
        <v>94</v>
      </c>
      <c r="D17" s="75" t="s">
        <v>95</v>
      </c>
      <c r="E17" s="75" t="s">
        <v>96</v>
      </c>
      <c r="F17" s="75" t="s">
        <v>97</v>
      </c>
      <c r="G17" s="75"/>
      <c r="H17" s="75"/>
      <c r="I17" s="75"/>
      <c r="J17" s="75"/>
      <c r="K17" s="75" t="s">
        <v>98</v>
      </c>
    </row>
    <row r="18" spans="1:11" ht="27" x14ac:dyDescent="0.25">
      <c r="B18" s="75"/>
      <c r="C18" s="75"/>
      <c r="D18" s="75"/>
      <c r="E18" s="75"/>
      <c r="F18" s="61" t="s">
        <v>51</v>
      </c>
      <c r="G18" s="61" t="s">
        <v>52</v>
      </c>
      <c r="H18" s="61" t="s">
        <v>0</v>
      </c>
      <c r="I18" s="61" t="s">
        <v>1</v>
      </c>
      <c r="J18" s="61" t="s">
        <v>3</v>
      </c>
      <c r="K18" s="75"/>
    </row>
    <row r="19" spans="1:11" ht="54" x14ac:dyDescent="0.25">
      <c r="B19" s="50" t="s">
        <v>129</v>
      </c>
      <c r="C19" s="25" t="s">
        <v>114</v>
      </c>
      <c r="D19" s="49" t="s">
        <v>47</v>
      </c>
      <c r="E19" s="25" t="s">
        <v>128</v>
      </c>
      <c r="F19" s="53">
        <v>509</v>
      </c>
      <c r="G19" s="84" t="s">
        <v>135</v>
      </c>
      <c r="H19" s="53"/>
      <c r="I19" s="53"/>
      <c r="J19" s="53"/>
      <c r="K19" s="49"/>
    </row>
    <row r="20" spans="1:11" ht="27" x14ac:dyDescent="0.25">
      <c r="B20" s="50" t="s">
        <v>130</v>
      </c>
      <c r="C20" s="49" t="s">
        <v>116</v>
      </c>
      <c r="D20" s="49" t="s">
        <v>47</v>
      </c>
      <c r="E20" s="25" t="s">
        <v>128</v>
      </c>
      <c r="F20" s="53">
        <v>871</v>
      </c>
      <c r="G20" s="84">
        <v>871</v>
      </c>
      <c r="H20" s="53"/>
      <c r="I20" s="53"/>
      <c r="J20" s="53"/>
      <c r="K20" s="49"/>
    </row>
    <row r="21" spans="1:11" ht="27" x14ac:dyDescent="0.25">
      <c r="B21" s="50" t="s">
        <v>132</v>
      </c>
      <c r="C21" s="25" t="s">
        <v>114</v>
      </c>
      <c r="D21" s="49" t="s">
        <v>47</v>
      </c>
      <c r="E21" s="25" t="s">
        <v>128</v>
      </c>
      <c r="F21" s="53">
        <v>1025</v>
      </c>
      <c r="G21" s="84" t="s">
        <v>136</v>
      </c>
      <c r="H21" s="53">
        <v>1990</v>
      </c>
      <c r="I21" s="53">
        <v>1850</v>
      </c>
      <c r="J21" s="53">
        <v>1850</v>
      </c>
      <c r="K21" s="49"/>
    </row>
    <row r="22" spans="1:11" ht="27" x14ac:dyDescent="0.25">
      <c r="B22" s="50" t="s">
        <v>130</v>
      </c>
      <c r="C22" s="49" t="s">
        <v>116</v>
      </c>
      <c r="D22" s="49" t="s">
        <v>47</v>
      </c>
      <c r="E22" s="25" t="s">
        <v>128</v>
      </c>
      <c r="F22" s="53">
        <v>54</v>
      </c>
      <c r="G22" s="84">
        <v>54</v>
      </c>
      <c r="H22" s="53">
        <v>650</v>
      </c>
      <c r="I22" s="53">
        <v>58</v>
      </c>
      <c r="J22" s="53">
        <v>58</v>
      </c>
      <c r="K22" s="49"/>
    </row>
    <row r="23" spans="1:11" ht="27" x14ac:dyDescent="0.25">
      <c r="B23" s="50" t="s">
        <v>131</v>
      </c>
      <c r="C23" s="25" t="s">
        <v>114</v>
      </c>
      <c r="D23" s="49" t="s">
        <v>47</v>
      </c>
      <c r="E23" s="25" t="s">
        <v>128</v>
      </c>
      <c r="F23" s="53">
        <v>1554</v>
      </c>
      <c r="G23" s="84" t="s">
        <v>137</v>
      </c>
      <c r="H23" s="53"/>
      <c r="I23" s="53"/>
      <c r="J23" s="53"/>
      <c r="K23" s="49"/>
    </row>
    <row r="24" spans="1:11" ht="27" x14ac:dyDescent="0.25">
      <c r="B24" s="50" t="s">
        <v>130</v>
      </c>
      <c r="C24" s="49" t="s">
        <v>116</v>
      </c>
      <c r="D24" s="49" t="s">
        <v>47</v>
      </c>
      <c r="E24" s="25" t="s">
        <v>128</v>
      </c>
      <c r="F24" s="53">
        <v>1028</v>
      </c>
      <c r="G24" s="53">
        <v>1028</v>
      </c>
      <c r="H24" s="53"/>
      <c r="I24" s="53"/>
      <c r="J24" s="53"/>
      <c r="K24" s="49"/>
    </row>
    <row r="25" spans="1:11" s="51" customFormat="1" x14ac:dyDescent="0.25">
      <c r="B25" s="52" t="s">
        <v>74</v>
      </c>
      <c r="C25" s="52"/>
      <c r="D25" s="52"/>
      <c r="E25" s="52"/>
      <c r="F25" s="54">
        <f>F19*F20+F21*F22+F23*F24</f>
        <v>2096201</v>
      </c>
      <c r="G25" s="54">
        <v>1290755.01</v>
      </c>
      <c r="H25" s="54">
        <v>207000</v>
      </c>
      <c r="I25" s="54">
        <v>81000</v>
      </c>
      <c r="J25" s="54">
        <v>65000</v>
      </c>
      <c r="K25" s="54">
        <f>+(K23+K24)*K19</f>
        <v>0</v>
      </c>
    </row>
    <row r="26" spans="1:11" ht="17.25" x14ac:dyDescent="0.25">
      <c r="B26" s="3"/>
      <c r="C26" s="3"/>
      <c r="D26" s="3"/>
      <c r="E26" s="3"/>
      <c r="F26" s="3"/>
      <c r="G26" s="3"/>
      <c r="H26" s="3"/>
      <c r="I26" s="3"/>
      <c r="J26" s="3"/>
    </row>
    <row r="27" spans="1:11" ht="15.75" x14ac:dyDescent="0.25">
      <c r="A27" s="12" t="s">
        <v>53</v>
      </c>
      <c r="C27" s="13"/>
      <c r="D27" s="13"/>
      <c r="E27" s="13"/>
      <c r="F27" s="13"/>
      <c r="G27" s="13"/>
      <c r="H27" s="13"/>
      <c r="I27" s="13"/>
      <c r="J27" s="13"/>
    </row>
    <row r="28" spans="1:11" x14ac:dyDescent="0.25">
      <c r="A28" s="14"/>
      <c r="C28" s="15"/>
      <c r="D28" s="15"/>
      <c r="E28" s="15"/>
      <c r="F28" s="15"/>
      <c r="G28" s="15"/>
      <c r="H28" s="15"/>
      <c r="I28" s="15"/>
      <c r="J28" s="15"/>
    </row>
    <row r="29" spans="1:11" x14ac:dyDescent="0.25">
      <c r="A29" s="16" t="s">
        <v>54</v>
      </c>
      <c r="C29" s="17"/>
      <c r="D29" s="17"/>
      <c r="E29" s="13"/>
      <c r="F29" s="13"/>
      <c r="G29" s="13"/>
      <c r="H29" s="13"/>
      <c r="I29" s="13"/>
      <c r="J29" s="13"/>
    </row>
    <row r="30" spans="1:11" x14ac:dyDescent="0.25">
      <c r="B30" s="17"/>
      <c r="C30" s="17"/>
      <c r="D30" s="17"/>
      <c r="E30" s="13"/>
      <c r="F30" s="13"/>
      <c r="G30" s="13"/>
      <c r="I30" s="13"/>
      <c r="J30" s="13"/>
    </row>
    <row r="31" spans="1:11" x14ac:dyDescent="0.25">
      <c r="B31" s="17"/>
      <c r="C31" s="17"/>
      <c r="D31" s="17"/>
      <c r="E31" s="13"/>
      <c r="F31" s="13"/>
      <c r="G31" s="13"/>
      <c r="I31" s="13"/>
      <c r="J31" s="13"/>
    </row>
    <row r="32" spans="1:11" x14ac:dyDescent="0.25">
      <c r="B32" s="17"/>
      <c r="C32" s="17"/>
      <c r="D32" s="17"/>
      <c r="E32" s="13"/>
      <c r="F32" s="13"/>
      <c r="G32" s="13"/>
      <c r="I32" s="13"/>
      <c r="J32" s="13"/>
    </row>
    <row r="33" spans="1:19" x14ac:dyDescent="0.25">
      <c r="B33" s="17"/>
      <c r="C33" s="17"/>
      <c r="D33" s="17"/>
      <c r="E33" s="13"/>
      <c r="F33" s="13"/>
      <c r="G33" s="13"/>
      <c r="H33" s="13"/>
      <c r="I33" s="13"/>
      <c r="J33" s="13"/>
    </row>
    <row r="34" spans="1:19" x14ac:dyDescent="0.25">
      <c r="A34" s="16" t="s">
        <v>55</v>
      </c>
      <c r="E34" s="13"/>
      <c r="F34" s="13"/>
      <c r="G34" s="13"/>
      <c r="H34" s="13"/>
      <c r="I34" s="13"/>
      <c r="J34" s="13"/>
    </row>
    <row r="35" spans="1:19" ht="62.25" customHeight="1" x14ac:dyDescent="0.25">
      <c r="B35" s="71"/>
      <c r="C35" s="72"/>
      <c r="D35" s="72"/>
      <c r="E35" s="73"/>
      <c r="F35" s="13"/>
      <c r="G35" s="13"/>
      <c r="H35" s="13"/>
      <c r="I35" s="13"/>
      <c r="J35" s="13"/>
    </row>
    <row r="36" spans="1:19" ht="17.25" x14ac:dyDescent="0.25">
      <c r="B36" s="3"/>
      <c r="C36" s="3"/>
      <c r="D36" s="3"/>
      <c r="E36" s="13"/>
      <c r="F36" s="13"/>
      <c r="G36" s="13"/>
      <c r="H36" s="13"/>
      <c r="I36" s="13"/>
      <c r="J36" s="13"/>
    </row>
    <row r="37" spans="1:19" x14ac:dyDescent="0.25">
      <c r="A37" s="1" t="s">
        <v>56</v>
      </c>
    </row>
    <row r="39" spans="1:19" ht="54.75" customHeight="1" x14ac:dyDescent="0.25">
      <c r="B39" s="74" t="s">
        <v>99</v>
      </c>
      <c r="C39" s="60" t="s">
        <v>100</v>
      </c>
      <c r="D39" s="60" t="s">
        <v>101</v>
      </c>
      <c r="E39" s="65" t="s">
        <v>102</v>
      </c>
      <c r="F39" s="65"/>
      <c r="G39" s="65"/>
      <c r="H39" s="65" t="s">
        <v>103</v>
      </c>
      <c r="I39" s="65"/>
      <c r="J39" s="65"/>
      <c r="K39" s="65" t="s">
        <v>104</v>
      </c>
      <c r="L39" s="65"/>
      <c r="M39" s="65"/>
      <c r="N39" s="65" t="s">
        <v>105</v>
      </c>
      <c r="O39" s="65"/>
      <c r="P39" s="65"/>
      <c r="Q39" s="70" t="s">
        <v>106</v>
      </c>
      <c r="R39" s="70"/>
      <c r="S39" s="70"/>
    </row>
    <row r="40" spans="1:19" x14ac:dyDescent="0.25">
      <c r="B40" s="74"/>
      <c r="C40" s="60" t="s">
        <v>35</v>
      </c>
      <c r="D40" s="60" t="s">
        <v>36</v>
      </c>
      <c r="E40" s="58" t="s">
        <v>0</v>
      </c>
      <c r="F40" s="58" t="s">
        <v>1</v>
      </c>
      <c r="G40" s="58" t="s">
        <v>3</v>
      </c>
      <c r="H40" s="58" t="s">
        <v>0</v>
      </c>
      <c r="I40" s="58" t="s">
        <v>1</v>
      </c>
      <c r="J40" s="58" t="s">
        <v>3</v>
      </c>
      <c r="K40" s="58" t="s">
        <v>39</v>
      </c>
      <c r="L40" s="58" t="s">
        <v>38</v>
      </c>
      <c r="M40" s="58" t="s">
        <v>37</v>
      </c>
      <c r="N40" s="58" t="s">
        <v>39</v>
      </c>
      <c r="O40" s="58" t="s">
        <v>38</v>
      </c>
      <c r="P40" s="58" t="s">
        <v>37</v>
      </c>
      <c r="Q40" s="59" t="s">
        <v>0</v>
      </c>
      <c r="R40" s="59" t="s">
        <v>1</v>
      </c>
      <c r="S40" s="59" t="s">
        <v>3</v>
      </c>
    </row>
    <row r="41" spans="1:19" x14ac:dyDescent="0.25">
      <c r="B41" s="25"/>
      <c r="C41" s="55">
        <f>+F25</f>
        <v>2096201</v>
      </c>
      <c r="D41" s="55">
        <f>+G25</f>
        <v>1290755.01</v>
      </c>
      <c r="E41" s="26"/>
      <c r="F41" s="26"/>
      <c r="G41" s="26"/>
      <c r="H41" s="56">
        <f>+H25</f>
        <v>207000</v>
      </c>
      <c r="I41" s="56">
        <f t="shared" ref="I41:J41" si="0">+I25</f>
        <v>81000</v>
      </c>
      <c r="J41" s="56">
        <f t="shared" si="0"/>
        <v>65000</v>
      </c>
      <c r="K41" s="58">
        <f>C41+E41+H41</f>
        <v>2303201</v>
      </c>
      <c r="L41" s="58">
        <f>C41+F41+I41</f>
        <v>2177201</v>
      </c>
      <c r="M41" s="58">
        <f>C41+G41+J41</f>
        <v>2161201</v>
      </c>
      <c r="N41" s="26"/>
      <c r="O41" s="26"/>
      <c r="P41" s="26"/>
      <c r="Q41" s="59">
        <f>K41+N41</f>
        <v>2303201</v>
      </c>
      <c r="R41" s="59">
        <f>L41+O41</f>
        <v>2177201</v>
      </c>
      <c r="S41" s="59">
        <f>M41+P41</f>
        <v>2161201</v>
      </c>
    </row>
    <row r="42" spans="1:19" x14ac:dyDescent="0.25">
      <c r="B42" s="25"/>
      <c r="C42" s="25"/>
      <c r="D42" s="25"/>
      <c r="E42" s="26"/>
      <c r="F42" s="26"/>
      <c r="G42" s="26"/>
      <c r="H42" s="26"/>
      <c r="I42" s="26"/>
      <c r="J42" s="26"/>
      <c r="K42" s="58">
        <f t="shared" ref="K42:M44" si="1">C42+E42+H42</f>
        <v>0</v>
      </c>
      <c r="L42" s="58">
        <f t="shared" si="1"/>
        <v>0</v>
      </c>
      <c r="M42" s="58">
        <f t="shared" si="1"/>
        <v>0</v>
      </c>
      <c r="N42" s="26"/>
      <c r="O42" s="26"/>
      <c r="P42" s="26"/>
      <c r="Q42" s="59">
        <f t="shared" ref="Q42:S44" si="2">K42+N42</f>
        <v>0</v>
      </c>
      <c r="R42" s="59">
        <f t="shared" si="2"/>
        <v>0</v>
      </c>
      <c r="S42" s="59">
        <f t="shared" si="2"/>
        <v>0</v>
      </c>
    </row>
    <row r="43" spans="1:19" x14ac:dyDescent="0.25">
      <c r="B43" s="25"/>
      <c r="C43" s="25"/>
      <c r="D43" s="25"/>
      <c r="E43" s="26"/>
      <c r="F43" s="26"/>
      <c r="G43" s="26"/>
      <c r="H43" s="26"/>
      <c r="I43" s="26"/>
      <c r="J43" s="26"/>
      <c r="K43" s="58">
        <f t="shared" si="1"/>
        <v>0</v>
      </c>
      <c r="L43" s="58">
        <f t="shared" si="1"/>
        <v>0</v>
      </c>
      <c r="M43" s="58">
        <f t="shared" si="1"/>
        <v>0</v>
      </c>
      <c r="N43" s="26"/>
      <c r="O43" s="26"/>
      <c r="P43" s="26"/>
      <c r="Q43" s="59">
        <f t="shared" si="2"/>
        <v>0</v>
      </c>
      <c r="R43" s="59">
        <f t="shared" si="2"/>
        <v>0</v>
      </c>
      <c r="S43" s="59">
        <f t="shared" si="2"/>
        <v>0</v>
      </c>
    </row>
    <row r="44" spans="1:19" x14ac:dyDescent="0.25">
      <c r="B44" s="25"/>
      <c r="C44" s="25"/>
      <c r="D44" s="25"/>
      <c r="E44" s="26"/>
      <c r="F44" s="26"/>
      <c r="G44" s="26"/>
      <c r="H44" s="26"/>
      <c r="I44" s="26"/>
      <c r="J44" s="26"/>
      <c r="K44" s="58">
        <f t="shared" si="1"/>
        <v>0</v>
      </c>
      <c r="L44" s="58">
        <f t="shared" si="1"/>
        <v>0</v>
      </c>
      <c r="M44" s="58">
        <f t="shared" si="1"/>
        <v>0</v>
      </c>
      <c r="N44" s="26"/>
      <c r="O44" s="26"/>
      <c r="P44" s="26"/>
      <c r="Q44" s="59">
        <f t="shared" si="2"/>
        <v>0</v>
      </c>
      <c r="R44" s="59">
        <f t="shared" si="2"/>
        <v>0</v>
      </c>
      <c r="S44" s="59">
        <f t="shared" si="2"/>
        <v>0</v>
      </c>
    </row>
    <row r="45" spans="1:19" ht="28.5" x14ac:dyDescent="0.25">
      <c r="B45" s="18" t="s">
        <v>73</v>
      </c>
      <c r="C45" s="25"/>
      <c r="D45" s="25"/>
      <c r="E45" s="58">
        <f>SUM(E41:E44)</f>
        <v>0</v>
      </c>
      <c r="F45" s="58">
        <f t="shared" ref="F45:J45" si="3">SUM(F41:F44)</f>
        <v>0</v>
      </c>
      <c r="G45" s="58">
        <f t="shared" si="3"/>
        <v>0</v>
      </c>
      <c r="H45" s="58">
        <f t="shared" si="3"/>
        <v>207000</v>
      </c>
      <c r="I45" s="58">
        <f t="shared" si="3"/>
        <v>81000</v>
      </c>
      <c r="J45" s="58">
        <f t="shared" si="3"/>
        <v>65000</v>
      </c>
      <c r="K45" s="58">
        <f>C45+E45+H45</f>
        <v>207000</v>
      </c>
      <c r="L45" s="58">
        <f>C45+F45+I45</f>
        <v>81000</v>
      </c>
      <c r="M45" s="58">
        <f>C45+G45+J45</f>
        <v>65000</v>
      </c>
      <c r="N45" s="60" t="s">
        <v>2</v>
      </c>
      <c r="O45" s="60" t="s">
        <v>2</v>
      </c>
      <c r="P45" s="60" t="s">
        <v>2</v>
      </c>
      <c r="Q45" s="59" t="s">
        <v>2</v>
      </c>
      <c r="R45" s="59" t="s">
        <v>2</v>
      </c>
      <c r="S45" s="59" t="s">
        <v>2</v>
      </c>
    </row>
    <row r="46" spans="1:19" ht="28.5" x14ac:dyDescent="0.25">
      <c r="B46" s="18" t="s">
        <v>60</v>
      </c>
      <c r="C46" s="25"/>
      <c r="D46" s="25"/>
      <c r="E46" s="58" t="s">
        <v>72</v>
      </c>
      <c r="F46" s="58" t="s">
        <v>72</v>
      </c>
      <c r="G46" s="58" t="s">
        <v>72</v>
      </c>
      <c r="H46" s="58" t="s">
        <v>72</v>
      </c>
      <c r="I46" s="58" t="s">
        <v>72</v>
      </c>
      <c r="J46" s="58" t="s">
        <v>72</v>
      </c>
      <c r="K46" s="58">
        <f>C46</f>
        <v>0</v>
      </c>
      <c r="L46" s="58">
        <f>C46</f>
        <v>0</v>
      </c>
      <c r="M46" s="58">
        <f>C46</f>
        <v>0</v>
      </c>
      <c r="N46" s="60" t="s">
        <v>2</v>
      </c>
      <c r="O46" s="60" t="s">
        <v>2</v>
      </c>
      <c r="P46" s="60" t="s">
        <v>2</v>
      </c>
      <c r="Q46" s="59" t="s">
        <v>2</v>
      </c>
      <c r="R46" s="59" t="s">
        <v>2</v>
      </c>
      <c r="S46" s="59" t="s">
        <v>2</v>
      </c>
    </row>
    <row r="47" spans="1:19" x14ac:dyDescent="0.25">
      <c r="B47" s="18" t="s">
        <v>61</v>
      </c>
      <c r="C47" s="58">
        <f>SUM(C41:C44)</f>
        <v>2096201</v>
      </c>
      <c r="D47" s="58">
        <f>SUM(D41:D44)</f>
        <v>1290755.01</v>
      </c>
      <c r="E47" s="58">
        <f>E45</f>
        <v>0</v>
      </c>
      <c r="F47" s="58">
        <f t="shared" ref="F47:J47" si="4">F45</f>
        <v>0</v>
      </c>
      <c r="G47" s="58">
        <f t="shared" si="4"/>
        <v>0</v>
      </c>
      <c r="H47" s="58">
        <f t="shared" si="4"/>
        <v>207000</v>
      </c>
      <c r="I47" s="58">
        <f t="shared" si="4"/>
        <v>81000</v>
      </c>
      <c r="J47" s="58">
        <f t="shared" si="4"/>
        <v>65000</v>
      </c>
      <c r="K47" s="60">
        <f>K45+K46</f>
        <v>207000</v>
      </c>
      <c r="L47" s="60">
        <f t="shared" ref="L47:M47" si="5">L45+L46</f>
        <v>81000</v>
      </c>
      <c r="M47" s="60">
        <f t="shared" si="5"/>
        <v>65000</v>
      </c>
      <c r="N47" s="60">
        <f>SUM(N41:N44)</f>
        <v>0</v>
      </c>
      <c r="O47" s="60">
        <f t="shared" ref="O47:P47" si="6">SUM(O41:O44)</f>
        <v>0</v>
      </c>
      <c r="P47" s="60">
        <f t="shared" si="6"/>
        <v>0</v>
      </c>
      <c r="Q47" s="59">
        <f>K47+N47</f>
        <v>207000</v>
      </c>
      <c r="R47" s="59">
        <f>L47+O47</f>
        <v>81000</v>
      </c>
      <c r="S47" s="59">
        <f>M47+P47</f>
        <v>65000</v>
      </c>
    </row>
  </sheetData>
  <mergeCells count="13">
    <mergeCell ref="K17:K18"/>
    <mergeCell ref="B17:B18"/>
    <mergeCell ref="C17:C18"/>
    <mergeCell ref="D17:D18"/>
    <mergeCell ref="E17:E18"/>
    <mergeCell ref="F17:J17"/>
    <mergeCell ref="Q39:S39"/>
    <mergeCell ref="B35:E35"/>
    <mergeCell ref="B39:B40"/>
    <mergeCell ref="E39:G39"/>
    <mergeCell ref="H39:J39"/>
    <mergeCell ref="K39:M39"/>
    <mergeCell ref="N39:P39"/>
  </mergeCells>
  <dataValidations count="4">
    <dataValidation type="list" allowBlank="1" showInputMessage="1" showErrorMessage="1" sqref="B13">
      <formula1>$U$2:$U$4</formula1>
    </dataValidation>
    <dataValidation type="custom" allowBlank="1" showInputMessage="1" showErrorMessage="1" sqref="N41:P44">
      <formula1>"-"</formula1>
    </dataValidation>
    <dataValidation showInputMessage="1" showErrorMessage="1" sqref="E19:E25"/>
    <dataValidation type="list" allowBlank="1" showInputMessage="1" showErrorMessage="1" sqref="D19:D25">
      <formula1>$V$2:$V$3</formula1>
    </dataValidation>
  </dataValidations>
  <hyperlinks>
    <hyperlink ref="C12" location="_ftn1" display="_ftn1"/>
    <hyperlink ref="D12" location="_ftn2" display="_ftn2"/>
    <hyperlink ref="E12" location="_ftn3" display="_ftn3"/>
  </hyperlink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xdr:col>
                    <xdr:colOff>85725</xdr:colOff>
                    <xdr:row>31</xdr:row>
                    <xdr:rowOff>0</xdr:rowOff>
                  </from>
                  <to>
                    <xdr:col>2</xdr:col>
                    <xdr:colOff>1171575</xdr:colOff>
                    <xdr:row>32</xdr:row>
                    <xdr:rowOff>28575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xdr:col>
                    <xdr:colOff>85725</xdr:colOff>
                    <xdr:row>28</xdr:row>
                    <xdr:rowOff>171450</xdr:rowOff>
                  </from>
                  <to>
                    <xdr:col>2</xdr:col>
                    <xdr:colOff>1924050</xdr:colOff>
                    <xdr:row>30</xdr:row>
                    <xdr:rowOff>28575</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xdr:col>
                    <xdr:colOff>85725</xdr:colOff>
                    <xdr:row>30</xdr:row>
                    <xdr:rowOff>28575</xdr:rowOff>
                  </from>
                  <to>
                    <xdr:col>2</xdr:col>
                    <xdr:colOff>1924050</xdr:colOff>
                    <xdr:row>31</xdr:row>
                    <xdr:rowOff>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xdr:col>
                    <xdr:colOff>95250</xdr:colOff>
                    <xdr:row>32</xdr:row>
                    <xdr:rowOff>9525</xdr:rowOff>
                  </from>
                  <to>
                    <xdr:col>2</xdr:col>
                    <xdr:colOff>571500</xdr:colOff>
                    <xdr:row>33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P37"/>
  <sheetViews>
    <sheetView topLeftCell="A19" workbookViewId="0">
      <selection activeCell="A9" sqref="A9:P9"/>
    </sheetView>
  </sheetViews>
  <sheetFormatPr defaultRowHeight="15" x14ac:dyDescent="0.25"/>
  <sheetData>
    <row r="1" spans="1:16" ht="15" customHeight="1" x14ac:dyDescent="0.25">
      <c r="A1" s="81" t="s">
        <v>62</v>
      </c>
      <c r="B1" s="81"/>
      <c r="C1" s="81"/>
      <c r="D1" s="81"/>
      <c r="E1" s="81"/>
      <c r="F1" s="81"/>
      <c r="G1" s="81"/>
      <c r="H1" s="81"/>
      <c r="I1" s="81"/>
      <c r="J1" s="81"/>
      <c r="K1" s="81"/>
      <c r="L1" s="81"/>
      <c r="M1" s="81"/>
      <c r="N1" s="81"/>
      <c r="O1" s="81"/>
      <c r="P1" s="81"/>
    </row>
    <row r="2" spans="1:16" ht="17.25" x14ac:dyDescent="0.25">
      <c r="A2" s="81" t="s">
        <v>4</v>
      </c>
      <c r="B2" s="81"/>
      <c r="C2" s="81"/>
      <c r="D2" s="81"/>
      <c r="E2" s="81"/>
      <c r="F2" s="81"/>
      <c r="G2" s="81"/>
      <c r="H2" s="81"/>
      <c r="I2" s="81"/>
      <c r="J2" s="81"/>
      <c r="K2" s="81"/>
      <c r="L2" s="81"/>
      <c r="M2" s="81"/>
      <c r="N2" s="81"/>
      <c r="O2" s="81"/>
      <c r="P2" s="81"/>
    </row>
    <row r="3" spans="1:16" x14ac:dyDescent="0.25">
      <c r="A3" s="78"/>
      <c r="B3" s="78"/>
      <c r="C3" s="78"/>
      <c r="D3" s="78"/>
      <c r="E3" s="78"/>
      <c r="F3" s="78"/>
      <c r="G3" s="78"/>
      <c r="H3" s="78"/>
      <c r="I3" s="78"/>
      <c r="J3" s="78"/>
      <c r="K3" s="78"/>
      <c r="L3" s="78"/>
      <c r="M3" s="78"/>
      <c r="N3" s="78"/>
      <c r="O3" s="78"/>
      <c r="P3" s="78"/>
    </row>
    <row r="4" spans="1:16" x14ac:dyDescent="0.25">
      <c r="A4" s="80" t="s">
        <v>63</v>
      </c>
      <c r="B4" s="80"/>
      <c r="C4" s="80"/>
      <c r="D4" s="80"/>
      <c r="E4" s="80"/>
      <c r="F4" s="80"/>
      <c r="G4" s="80"/>
      <c r="H4" s="80"/>
      <c r="I4" s="80"/>
      <c r="J4" s="80"/>
      <c r="K4" s="80"/>
      <c r="L4" s="80"/>
      <c r="M4" s="80"/>
      <c r="N4" s="80"/>
      <c r="O4" s="80"/>
      <c r="P4" s="80"/>
    </row>
    <row r="5" spans="1:16" ht="15" customHeight="1" x14ac:dyDescent="0.25">
      <c r="A5" s="80" t="s">
        <v>5</v>
      </c>
      <c r="B5" s="80"/>
      <c r="C5" s="80"/>
      <c r="D5" s="80"/>
      <c r="E5" s="80"/>
      <c r="F5" s="80"/>
      <c r="G5" s="80"/>
      <c r="H5" s="80"/>
      <c r="I5" s="80"/>
      <c r="J5" s="80"/>
      <c r="K5" s="80"/>
      <c r="L5" s="80"/>
      <c r="M5" s="80"/>
      <c r="N5" s="80"/>
      <c r="O5" s="80"/>
      <c r="P5" s="80"/>
    </row>
    <row r="6" spans="1:16" x14ac:dyDescent="0.25">
      <c r="A6" s="80" t="s">
        <v>6</v>
      </c>
      <c r="B6" s="80"/>
      <c r="C6" s="80"/>
      <c r="D6" s="80"/>
      <c r="E6" s="80"/>
      <c r="F6" s="80"/>
      <c r="G6" s="80"/>
      <c r="H6" s="80"/>
      <c r="I6" s="80"/>
      <c r="J6" s="80"/>
      <c r="K6" s="80"/>
      <c r="L6" s="80"/>
      <c r="M6" s="80"/>
      <c r="N6" s="80"/>
      <c r="O6" s="80"/>
      <c r="P6" s="80"/>
    </row>
    <row r="7" spans="1:16" ht="27" customHeight="1" x14ac:dyDescent="0.25">
      <c r="A7" s="77" t="s">
        <v>29</v>
      </c>
      <c r="B7" s="77"/>
      <c r="C7" s="77"/>
      <c r="D7" s="77"/>
      <c r="E7" s="77"/>
      <c r="F7" s="77"/>
      <c r="G7" s="77"/>
      <c r="H7" s="77"/>
      <c r="I7" s="77"/>
      <c r="J7" s="77"/>
      <c r="K7" s="77"/>
      <c r="L7" s="77"/>
      <c r="M7" s="77"/>
      <c r="N7" s="77"/>
      <c r="O7" s="77"/>
      <c r="P7" s="77"/>
    </row>
    <row r="8" spans="1:16" x14ac:dyDescent="0.25">
      <c r="A8" s="82"/>
      <c r="B8" s="82"/>
      <c r="C8" s="82"/>
      <c r="D8" s="82"/>
      <c r="E8" s="82"/>
      <c r="F8" s="82"/>
      <c r="G8" s="82"/>
      <c r="H8" s="82"/>
      <c r="I8" s="82"/>
      <c r="J8" s="82"/>
      <c r="K8" s="82"/>
      <c r="L8" s="82"/>
      <c r="M8" s="82"/>
      <c r="N8" s="82"/>
      <c r="O8" s="82"/>
      <c r="P8" s="82"/>
    </row>
    <row r="9" spans="1:16" x14ac:dyDescent="0.25">
      <c r="A9" s="79" t="s">
        <v>7</v>
      </c>
      <c r="B9" s="79"/>
      <c r="C9" s="79"/>
      <c r="D9" s="79"/>
      <c r="E9" s="79"/>
      <c r="F9" s="79"/>
      <c r="G9" s="79"/>
      <c r="H9" s="79"/>
      <c r="I9" s="79"/>
      <c r="J9" s="79"/>
      <c r="K9" s="79"/>
      <c r="L9" s="79"/>
      <c r="M9" s="79"/>
      <c r="N9" s="79"/>
      <c r="O9" s="79"/>
      <c r="P9" s="79"/>
    </row>
    <row r="10" spans="1:16" x14ac:dyDescent="0.25">
      <c r="A10" s="83"/>
      <c r="B10" s="83"/>
      <c r="C10" s="83"/>
      <c r="D10" s="83"/>
      <c r="E10" s="83"/>
      <c r="F10" s="83"/>
      <c r="G10" s="83"/>
      <c r="H10" s="83"/>
      <c r="I10" s="83"/>
      <c r="J10" s="83"/>
      <c r="K10" s="83"/>
      <c r="L10" s="83"/>
      <c r="M10" s="83"/>
      <c r="N10" s="83"/>
      <c r="O10" s="83"/>
      <c r="P10" s="83"/>
    </row>
    <row r="11" spans="1:16" ht="99" customHeight="1" x14ac:dyDescent="0.25">
      <c r="A11" s="77" t="s">
        <v>31</v>
      </c>
      <c r="B11" s="77"/>
      <c r="C11" s="77"/>
      <c r="D11" s="77"/>
      <c r="E11" s="77"/>
      <c r="F11" s="77"/>
      <c r="G11" s="77"/>
      <c r="H11" s="77"/>
      <c r="I11" s="77"/>
      <c r="J11" s="77"/>
      <c r="K11" s="77"/>
      <c r="L11" s="77"/>
      <c r="M11" s="77"/>
      <c r="N11" s="77"/>
      <c r="O11" s="77"/>
      <c r="P11" s="77"/>
    </row>
    <row r="12" spans="1:16" ht="15" customHeight="1" x14ac:dyDescent="0.25">
      <c r="A12" s="77" t="s">
        <v>8</v>
      </c>
      <c r="B12" s="77"/>
      <c r="C12" s="77"/>
      <c r="D12" s="77"/>
      <c r="E12" s="77"/>
      <c r="F12" s="77"/>
      <c r="G12" s="77"/>
      <c r="H12" s="77"/>
      <c r="I12" s="77"/>
      <c r="J12" s="77"/>
      <c r="K12" s="77"/>
      <c r="L12" s="77"/>
      <c r="M12" s="77"/>
      <c r="N12" s="77"/>
      <c r="O12" s="77"/>
      <c r="P12" s="77"/>
    </row>
    <row r="13" spans="1:16" ht="15" customHeight="1" x14ac:dyDescent="0.25">
      <c r="A13" s="80" t="s">
        <v>9</v>
      </c>
      <c r="B13" s="80"/>
      <c r="C13" s="80"/>
      <c r="D13" s="80"/>
      <c r="E13" s="80"/>
      <c r="F13" s="80"/>
      <c r="G13" s="80"/>
      <c r="H13" s="80"/>
      <c r="I13" s="80"/>
      <c r="J13" s="80"/>
      <c r="K13" s="80"/>
      <c r="L13" s="80"/>
      <c r="M13" s="80"/>
      <c r="N13" s="80"/>
      <c r="O13" s="80"/>
      <c r="P13" s="80"/>
    </row>
    <row r="14" spans="1:16" ht="36" customHeight="1" x14ac:dyDescent="0.25">
      <c r="A14" s="77" t="s">
        <v>10</v>
      </c>
      <c r="B14" s="77"/>
      <c r="C14" s="77"/>
      <c r="D14" s="77"/>
      <c r="E14" s="77"/>
      <c r="F14" s="77"/>
      <c r="G14" s="77"/>
      <c r="H14" s="77"/>
      <c r="I14" s="77"/>
      <c r="J14" s="77"/>
      <c r="K14" s="77"/>
      <c r="L14" s="77"/>
      <c r="M14" s="77"/>
      <c r="N14" s="77"/>
      <c r="O14" s="77"/>
      <c r="P14" s="77"/>
    </row>
    <row r="15" spans="1:16" ht="44.25" customHeight="1" x14ac:dyDescent="0.25">
      <c r="A15" s="77" t="s">
        <v>11</v>
      </c>
      <c r="B15" s="77"/>
      <c r="C15" s="77"/>
      <c r="D15" s="77"/>
      <c r="E15" s="77"/>
      <c r="F15" s="77"/>
      <c r="G15" s="77"/>
      <c r="H15" s="77"/>
      <c r="I15" s="77"/>
      <c r="J15" s="77"/>
      <c r="K15" s="77"/>
      <c r="L15" s="77"/>
      <c r="M15" s="77"/>
      <c r="N15" s="77"/>
      <c r="O15" s="77"/>
      <c r="P15" s="77"/>
    </row>
    <row r="16" spans="1:16" ht="86.25" customHeight="1" x14ac:dyDescent="0.25">
      <c r="A16" s="77" t="s">
        <v>12</v>
      </c>
      <c r="B16" s="77"/>
      <c r="C16" s="77"/>
      <c r="D16" s="77"/>
      <c r="E16" s="77"/>
      <c r="F16" s="77"/>
      <c r="G16" s="77"/>
      <c r="H16" s="77"/>
      <c r="I16" s="77"/>
      <c r="J16" s="77"/>
      <c r="K16" s="77"/>
      <c r="L16" s="77"/>
      <c r="M16" s="77"/>
      <c r="N16" s="77"/>
      <c r="O16" s="77"/>
      <c r="P16" s="77"/>
    </row>
    <row r="17" spans="1:16" ht="15" customHeight="1" x14ac:dyDescent="0.25">
      <c r="A17" s="78"/>
      <c r="B17" s="78"/>
      <c r="C17" s="78"/>
      <c r="D17" s="78"/>
      <c r="E17" s="78"/>
      <c r="F17" s="78"/>
      <c r="G17" s="78"/>
      <c r="H17" s="78"/>
      <c r="I17" s="78"/>
      <c r="J17" s="78"/>
      <c r="K17" s="78"/>
      <c r="L17" s="78"/>
      <c r="M17" s="78"/>
      <c r="N17" s="78"/>
      <c r="O17" s="78"/>
      <c r="P17" s="78"/>
    </row>
    <row r="18" spans="1:16" ht="15" customHeight="1" x14ac:dyDescent="0.25">
      <c r="A18" s="79" t="s">
        <v>13</v>
      </c>
      <c r="B18" s="79"/>
      <c r="C18" s="79"/>
      <c r="D18" s="79"/>
      <c r="E18" s="79"/>
      <c r="F18" s="79"/>
      <c r="G18" s="79"/>
      <c r="H18" s="79"/>
      <c r="I18" s="79"/>
      <c r="J18" s="79"/>
      <c r="K18" s="79"/>
      <c r="L18" s="79"/>
      <c r="M18" s="79"/>
      <c r="N18" s="79"/>
      <c r="O18" s="79"/>
      <c r="P18" s="79"/>
    </row>
    <row r="19" spans="1:16" x14ac:dyDescent="0.25">
      <c r="A19" s="78"/>
      <c r="B19" s="78"/>
      <c r="C19" s="78"/>
      <c r="D19" s="78"/>
      <c r="E19" s="78"/>
      <c r="F19" s="78"/>
      <c r="G19" s="78"/>
      <c r="H19" s="78"/>
      <c r="I19" s="78"/>
      <c r="J19" s="78"/>
      <c r="K19" s="78"/>
      <c r="L19" s="78"/>
      <c r="M19" s="78"/>
      <c r="N19" s="78"/>
      <c r="O19" s="78"/>
      <c r="P19" s="78"/>
    </row>
    <row r="20" spans="1:16" ht="46.5" customHeight="1" x14ac:dyDescent="0.25">
      <c r="A20" s="77" t="s">
        <v>14</v>
      </c>
      <c r="B20" s="77"/>
      <c r="C20" s="77"/>
      <c r="D20" s="77"/>
      <c r="E20" s="77"/>
      <c r="F20" s="77"/>
      <c r="G20" s="77"/>
      <c r="H20" s="77"/>
      <c r="I20" s="77"/>
      <c r="J20" s="77"/>
      <c r="K20" s="77"/>
      <c r="L20" s="77"/>
      <c r="M20" s="77"/>
      <c r="N20" s="77"/>
      <c r="O20" s="77"/>
      <c r="P20" s="77"/>
    </row>
    <row r="21" spans="1:16" ht="73.5" customHeight="1" x14ac:dyDescent="0.25">
      <c r="A21" s="77" t="s">
        <v>15</v>
      </c>
      <c r="B21" s="77"/>
      <c r="C21" s="77"/>
      <c r="D21" s="77"/>
      <c r="E21" s="77"/>
      <c r="F21" s="77"/>
      <c r="G21" s="77"/>
      <c r="H21" s="77"/>
      <c r="I21" s="77"/>
      <c r="J21" s="77"/>
      <c r="K21" s="77"/>
      <c r="L21" s="77"/>
      <c r="M21" s="77"/>
      <c r="N21" s="77"/>
      <c r="O21" s="77"/>
      <c r="P21" s="77"/>
    </row>
    <row r="22" spans="1:16" ht="79.5" customHeight="1" x14ac:dyDescent="0.25">
      <c r="A22" s="77" t="s">
        <v>16</v>
      </c>
      <c r="B22" s="77"/>
      <c r="C22" s="77"/>
      <c r="D22" s="77"/>
      <c r="E22" s="77"/>
      <c r="F22" s="77"/>
      <c r="G22" s="77"/>
      <c r="H22" s="77"/>
      <c r="I22" s="77"/>
      <c r="J22" s="77"/>
      <c r="K22" s="77"/>
      <c r="L22" s="77"/>
      <c r="M22" s="77"/>
      <c r="N22" s="77"/>
      <c r="O22" s="77"/>
      <c r="P22" s="77"/>
    </row>
    <row r="23" spans="1:16" ht="35.25" customHeight="1" x14ac:dyDescent="0.25">
      <c r="A23" s="77" t="s">
        <v>17</v>
      </c>
      <c r="B23" s="77"/>
      <c r="C23" s="77"/>
      <c r="D23" s="77"/>
      <c r="E23" s="77"/>
      <c r="F23" s="77"/>
      <c r="G23" s="77"/>
      <c r="H23" s="77"/>
      <c r="I23" s="77"/>
      <c r="J23" s="77"/>
      <c r="K23" s="77"/>
      <c r="L23" s="77"/>
      <c r="M23" s="77"/>
      <c r="N23" s="77"/>
      <c r="O23" s="77"/>
      <c r="P23" s="77"/>
    </row>
    <row r="24" spans="1:16" ht="63.75" customHeight="1" x14ac:dyDescent="0.25">
      <c r="A24" s="77" t="s">
        <v>18</v>
      </c>
      <c r="B24" s="77"/>
      <c r="C24" s="77"/>
      <c r="D24" s="77"/>
      <c r="E24" s="77"/>
      <c r="F24" s="77"/>
      <c r="G24" s="77"/>
      <c r="H24" s="77"/>
      <c r="I24" s="77"/>
      <c r="J24" s="77"/>
      <c r="K24" s="77"/>
      <c r="L24" s="77"/>
      <c r="M24" s="77"/>
      <c r="N24" s="77"/>
      <c r="O24" s="77"/>
      <c r="P24" s="77"/>
    </row>
    <row r="25" spans="1:16" ht="69" customHeight="1" x14ac:dyDescent="0.25">
      <c r="A25" s="77" t="s">
        <v>19</v>
      </c>
      <c r="B25" s="77"/>
      <c r="C25" s="77"/>
      <c r="D25" s="77"/>
      <c r="E25" s="77"/>
      <c r="F25" s="77"/>
      <c r="G25" s="77"/>
      <c r="H25" s="77"/>
      <c r="I25" s="77"/>
      <c r="J25" s="77"/>
      <c r="K25" s="77"/>
      <c r="L25" s="77"/>
      <c r="M25" s="77"/>
      <c r="N25" s="77"/>
      <c r="O25" s="77"/>
      <c r="P25" s="77"/>
    </row>
    <row r="26" spans="1:16" ht="25.5" customHeight="1" x14ac:dyDescent="0.25">
      <c r="A26" s="77" t="s">
        <v>20</v>
      </c>
      <c r="B26" s="77"/>
      <c r="C26" s="77"/>
      <c r="D26" s="77"/>
      <c r="E26" s="77"/>
      <c r="F26" s="77"/>
      <c r="G26" s="77"/>
      <c r="H26" s="77"/>
      <c r="I26" s="77"/>
      <c r="J26" s="77"/>
      <c r="K26" s="77"/>
      <c r="L26" s="77"/>
      <c r="M26" s="77"/>
      <c r="N26" s="77"/>
      <c r="O26" s="77"/>
      <c r="P26" s="77"/>
    </row>
    <row r="27" spans="1:16" ht="15" customHeight="1" x14ac:dyDescent="0.25">
      <c r="A27" s="80"/>
      <c r="B27" s="80"/>
      <c r="C27" s="80"/>
      <c r="D27" s="80"/>
      <c r="E27" s="80"/>
      <c r="F27" s="80"/>
      <c r="G27" s="80"/>
      <c r="H27" s="80"/>
      <c r="I27" s="80"/>
      <c r="J27" s="80"/>
      <c r="K27" s="80"/>
      <c r="L27" s="80"/>
      <c r="M27" s="80"/>
      <c r="N27" s="80"/>
      <c r="O27" s="80"/>
      <c r="P27" s="80"/>
    </row>
    <row r="28" spans="1:16" ht="15" customHeight="1" x14ac:dyDescent="0.25">
      <c r="A28" s="79" t="s">
        <v>21</v>
      </c>
      <c r="B28" s="79"/>
      <c r="C28" s="79"/>
      <c r="D28" s="79"/>
      <c r="E28" s="79"/>
      <c r="F28" s="79"/>
      <c r="G28" s="79"/>
      <c r="H28" s="79"/>
      <c r="I28" s="79"/>
      <c r="J28" s="79"/>
      <c r="K28" s="79"/>
      <c r="L28" s="79"/>
      <c r="M28" s="79"/>
      <c r="N28" s="79"/>
      <c r="O28" s="79"/>
      <c r="P28" s="79"/>
    </row>
    <row r="29" spans="1:16" ht="15" customHeight="1" x14ac:dyDescent="0.25">
      <c r="A29" s="78"/>
      <c r="B29" s="78"/>
      <c r="C29" s="78"/>
      <c r="D29" s="78"/>
      <c r="E29" s="78"/>
      <c r="F29" s="78"/>
      <c r="G29" s="78"/>
      <c r="H29" s="78"/>
      <c r="I29" s="78"/>
      <c r="J29" s="78"/>
      <c r="K29" s="78"/>
      <c r="L29" s="78"/>
      <c r="M29" s="78"/>
      <c r="N29" s="78"/>
      <c r="O29" s="78"/>
      <c r="P29" s="78"/>
    </row>
    <row r="30" spans="1:16" ht="51.75" customHeight="1" x14ac:dyDescent="0.25">
      <c r="A30" s="77" t="s">
        <v>22</v>
      </c>
      <c r="B30" s="77"/>
      <c r="C30" s="77"/>
      <c r="D30" s="77"/>
      <c r="E30" s="77"/>
      <c r="F30" s="77"/>
      <c r="G30" s="77"/>
      <c r="H30" s="77"/>
      <c r="I30" s="77"/>
      <c r="J30" s="77"/>
      <c r="K30" s="77"/>
      <c r="L30" s="77"/>
      <c r="M30" s="77"/>
      <c r="N30" s="77"/>
      <c r="O30" s="77"/>
      <c r="P30" s="77"/>
    </row>
    <row r="31" spans="1:16" ht="40.5" customHeight="1" x14ac:dyDescent="0.25">
      <c r="A31" s="77" t="s">
        <v>23</v>
      </c>
      <c r="B31" s="77"/>
      <c r="C31" s="77"/>
      <c r="D31" s="77"/>
      <c r="E31" s="77"/>
      <c r="F31" s="77"/>
      <c r="G31" s="77"/>
      <c r="H31" s="77"/>
      <c r="I31" s="77"/>
      <c r="J31" s="77"/>
      <c r="K31" s="77"/>
      <c r="L31" s="77"/>
      <c r="M31" s="77"/>
      <c r="N31" s="77"/>
      <c r="O31" s="77"/>
      <c r="P31" s="77"/>
    </row>
    <row r="32" spans="1:16" ht="46.5" customHeight="1" x14ac:dyDescent="0.25">
      <c r="A32" s="77" t="s">
        <v>24</v>
      </c>
      <c r="B32" s="77"/>
      <c r="C32" s="77"/>
      <c r="D32" s="77"/>
      <c r="E32" s="77"/>
      <c r="F32" s="77"/>
      <c r="G32" s="77"/>
      <c r="H32" s="77"/>
      <c r="I32" s="77"/>
      <c r="J32" s="77"/>
      <c r="K32" s="77"/>
      <c r="L32" s="77"/>
      <c r="M32" s="77"/>
      <c r="N32" s="77"/>
      <c r="O32" s="77"/>
      <c r="P32" s="77"/>
    </row>
    <row r="33" spans="1:16" ht="26.25" customHeight="1" x14ac:dyDescent="0.25">
      <c r="A33" s="77" t="s">
        <v>25</v>
      </c>
      <c r="B33" s="77"/>
      <c r="C33" s="77"/>
      <c r="D33" s="77"/>
      <c r="E33" s="77"/>
      <c r="F33" s="77"/>
      <c r="G33" s="77"/>
      <c r="H33" s="77"/>
      <c r="I33" s="77"/>
      <c r="J33" s="77"/>
      <c r="K33" s="77"/>
      <c r="L33" s="77"/>
      <c r="M33" s="77"/>
      <c r="N33" s="77"/>
      <c r="O33" s="77"/>
      <c r="P33" s="77"/>
    </row>
    <row r="34" spans="1:16" ht="50.25" customHeight="1" x14ac:dyDescent="0.25">
      <c r="A34" s="77" t="s">
        <v>26</v>
      </c>
      <c r="B34" s="77"/>
      <c r="C34" s="77"/>
      <c r="D34" s="77"/>
      <c r="E34" s="77"/>
      <c r="F34" s="77"/>
      <c r="G34" s="77"/>
      <c r="H34" s="77"/>
      <c r="I34" s="77"/>
      <c r="J34" s="77"/>
      <c r="K34" s="77"/>
      <c r="L34" s="77"/>
      <c r="M34" s="77"/>
      <c r="N34" s="77"/>
      <c r="O34" s="77"/>
      <c r="P34" s="77"/>
    </row>
    <row r="35" spans="1:16" ht="48" customHeight="1" x14ac:dyDescent="0.25">
      <c r="A35" s="77" t="s">
        <v>27</v>
      </c>
      <c r="B35" s="77"/>
      <c r="C35" s="77"/>
      <c r="D35" s="77"/>
      <c r="E35" s="77"/>
      <c r="F35" s="77"/>
      <c r="G35" s="77"/>
      <c r="H35" s="77"/>
      <c r="I35" s="77"/>
      <c r="J35" s="77"/>
      <c r="K35" s="77"/>
      <c r="L35" s="77"/>
      <c r="M35" s="77"/>
      <c r="N35" s="77"/>
      <c r="O35" s="77"/>
      <c r="P35" s="77"/>
    </row>
    <row r="36" spans="1:16" ht="45" customHeight="1" x14ac:dyDescent="0.25">
      <c r="A36" s="77" t="s">
        <v>28</v>
      </c>
      <c r="B36" s="77"/>
      <c r="C36" s="77"/>
      <c r="D36" s="77"/>
      <c r="E36" s="77"/>
      <c r="F36" s="77"/>
      <c r="G36" s="77"/>
      <c r="H36" s="77"/>
      <c r="I36" s="77"/>
      <c r="J36" s="77"/>
      <c r="K36" s="77"/>
      <c r="L36" s="77"/>
      <c r="M36" s="77"/>
      <c r="N36" s="77"/>
      <c r="O36" s="77"/>
      <c r="P36" s="77"/>
    </row>
    <row r="37" spans="1:16" ht="15" customHeight="1" x14ac:dyDescent="0.25">
      <c r="A37" s="2"/>
    </row>
  </sheetData>
  <mergeCells count="36">
    <mergeCell ref="A13:P13"/>
    <mergeCell ref="A14:P14"/>
    <mergeCell ref="A11:P11"/>
    <mergeCell ref="A12:P12"/>
    <mergeCell ref="A1:P1"/>
    <mergeCell ref="A4:P4"/>
    <mergeCell ref="A5:P5"/>
    <mergeCell ref="A6:P6"/>
    <mergeCell ref="A7:P7"/>
    <mergeCell ref="A2:P2"/>
    <mergeCell ref="A3:P3"/>
    <mergeCell ref="A8:P8"/>
    <mergeCell ref="A10:P10"/>
    <mergeCell ref="A9:P9"/>
    <mergeCell ref="A15:P15"/>
    <mergeCell ref="A16:P16"/>
    <mergeCell ref="A18:P18"/>
    <mergeCell ref="A17:P17"/>
    <mergeCell ref="A34:P34"/>
    <mergeCell ref="A23:P23"/>
    <mergeCell ref="A24:P24"/>
    <mergeCell ref="A35:P35"/>
    <mergeCell ref="A36:P36"/>
    <mergeCell ref="A19:P19"/>
    <mergeCell ref="A30:P30"/>
    <mergeCell ref="A31:P31"/>
    <mergeCell ref="A32:P32"/>
    <mergeCell ref="A33:P33"/>
    <mergeCell ref="A25:P25"/>
    <mergeCell ref="A26:P26"/>
    <mergeCell ref="A28:P28"/>
    <mergeCell ref="A27:P27"/>
    <mergeCell ref="A29:P29"/>
    <mergeCell ref="A20:P20"/>
    <mergeCell ref="A21:P21"/>
    <mergeCell ref="A22:P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Հ1 Ձև1 </vt:lpstr>
      <vt:lpstr>Հ1 Ձև 2 (1) </vt:lpstr>
      <vt:lpstr>Քաշաթաղ</vt:lpstr>
      <vt:lpstr>Սահմանամերձ</vt:lpstr>
      <vt:lpstr>Երեխաներ</vt:lpstr>
      <vt:lpstr>Լրացման պահանջներ</vt:lpstr>
      <vt:lpstr>'Հ1 Ձև1 '!_ftnref1</vt:lpstr>
      <vt:lpstr>'Հ1 Ձև1 '!_ftnref2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2023-03-10T07:28:00Z</dcterms:modified>
</cp:coreProperties>
</file>